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040" windowHeight="8925" tabRatio="941"/>
  </bookViews>
  <sheets>
    <sheet name="İL GRUP" sheetId="33" r:id="rId1"/>
    <sheet name="HASTANE-YIL" sheetId="34" r:id="rId2"/>
    <sheet name="HASTANE-GRUP" sheetId="35" r:id="rId3"/>
  </sheets>
  <definedNames>
    <definedName name="_xlcn.WorksheetConnection_TDMSAM1" hidden="1">#REF!</definedName>
  </definedNames>
  <calcPr calcId="162913"/>
</workbook>
</file>

<file path=xl/calcChain.xml><?xml version="1.0" encoding="utf-8"?>
<calcChain xmlns="http://schemas.openxmlformats.org/spreadsheetml/2006/main">
  <c r="G757" i="35" l="1"/>
  <c r="H757" i="35" s="1"/>
  <c r="E757" i="35"/>
  <c r="F757" i="35" s="1"/>
  <c r="C757" i="35"/>
  <c r="D757" i="35" s="1"/>
  <c r="B757" i="35"/>
  <c r="G745" i="35"/>
  <c r="E745" i="35"/>
  <c r="C745" i="35"/>
  <c r="H745" i="35" s="1"/>
  <c r="B745" i="35"/>
  <c r="G733" i="35"/>
  <c r="H733" i="35" s="1"/>
  <c r="E733" i="35"/>
  <c r="F733" i="35" s="1"/>
  <c r="C733" i="35"/>
  <c r="B733" i="35"/>
  <c r="D733" i="35" s="1"/>
  <c r="G721" i="35"/>
  <c r="H721" i="35" s="1"/>
  <c r="E721" i="35"/>
  <c r="C721" i="35"/>
  <c r="B721" i="35"/>
  <c r="G709" i="35"/>
  <c r="E709" i="35"/>
  <c r="F709" i="35" s="1"/>
  <c r="C709" i="35"/>
  <c r="B709" i="35"/>
  <c r="D709" i="35" s="1"/>
  <c r="G697" i="35"/>
  <c r="H697" i="35" s="1"/>
  <c r="E697" i="35"/>
  <c r="F697" i="35" s="1"/>
  <c r="C697" i="35"/>
  <c r="D697" i="35" s="1"/>
  <c r="B697" i="35"/>
  <c r="G685" i="35"/>
  <c r="H685" i="35" s="1"/>
  <c r="E685" i="35"/>
  <c r="F685" i="35" s="1"/>
  <c r="C685" i="35"/>
  <c r="D685" i="35" s="1"/>
  <c r="B685" i="35"/>
  <c r="G673" i="35"/>
  <c r="E673" i="35"/>
  <c r="F673" i="35" s="1"/>
  <c r="C673" i="35"/>
  <c r="H673" i="35" s="1"/>
  <c r="B673" i="35"/>
  <c r="G661" i="35"/>
  <c r="H661" i="35" s="1"/>
  <c r="E661" i="35"/>
  <c r="F661" i="35" s="1"/>
  <c r="C661" i="35"/>
  <c r="D661" i="35" s="1"/>
  <c r="B661" i="35"/>
  <c r="G649" i="35"/>
  <c r="H649" i="35" s="1"/>
  <c r="E649" i="35"/>
  <c r="F649" i="35" s="1"/>
  <c r="C649" i="35"/>
  <c r="D649" i="35" s="1"/>
  <c r="B649" i="35"/>
  <c r="G637" i="35"/>
  <c r="H637" i="35" s="1"/>
  <c r="E637" i="35"/>
  <c r="C637" i="35"/>
  <c r="B637" i="35"/>
  <c r="G625" i="35"/>
  <c r="H625" i="35" s="1"/>
  <c r="E625" i="35"/>
  <c r="F625" i="35" s="1"/>
  <c r="C625" i="35"/>
  <c r="D625" i="35" s="1"/>
  <c r="B625" i="35"/>
  <c r="G613" i="35"/>
  <c r="H613" i="35" s="1"/>
  <c r="E613" i="35"/>
  <c r="F613" i="35" s="1"/>
  <c r="C613" i="35"/>
  <c r="D613" i="35" s="1"/>
  <c r="B613" i="35"/>
  <c r="G601" i="35"/>
  <c r="H601" i="35" s="1"/>
  <c r="E601" i="35"/>
  <c r="F601" i="35" s="1"/>
  <c r="C601" i="35"/>
  <c r="B601" i="35"/>
  <c r="G589" i="35"/>
  <c r="H589" i="35" s="1"/>
  <c r="E589" i="35"/>
  <c r="F589" i="35" s="1"/>
  <c r="C589" i="35"/>
  <c r="B589" i="35"/>
  <c r="D589" i="35" s="1"/>
  <c r="G577" i="35"/>
  <c r="H577" i="35" s="1"/>
  <c r="E577" i="35"/>
  <c r="F577" i="35" s="1"/>
  <c r="C577" i="35"/>
  <c r="D577" i="35" s="1"/>
  <c r="B577" i="35"/>
  <c r="G565" i="35"/>
  <c r="H565" i="35" s="1"/>
  <c r="E565" i="35"/>
  <c r="F565" i="35" s="1"/>
  <c r="C565" i="35"/>
  <c r="D565" i="35" s="1"/>
  <c r="B565" i="35"/>
  <c r="G553" i="35"/>
  <c r="H553" i="35" s="1"/>
  <c r="E553" i="35"/>
  <c r="F553" i="35" s="1"/>
  <c r="D553" i="35"/>
  <c r="C553" i="35"/>
  <c r="B553" i="35"/>
  <c r="G541" i="35"/>
  <c r="E541" i="35"/>
  <c r="C541" i="35"/>
  <c r="D541" i="35" s="1"/>
  <c r="B541" i="35"/>
  <c r="G529" i="35"/>
  <c r="H529" i="35" s="1"/>
  <c r="E529" i="35"/>
  <c r="F529" i="35" s="1"/>
  <c r="C529" i="35"/>
  <c r="D529" i="35" s="1"/>
  <c r="B529" i="35"/>
  <c r="G517" i="35"/>
  <c r="H517" i="35" s="1"/>
  <c r="E517" i="35"/>
  <c r="C517" i="35"/>
  <c r="B517" i="35"/>
  <c r="G505" i="35"/>
  <c r="H505" i="35" s="1"/>
  <c r="E505" i="35"/>
  <c r="F505" i="35" s="1"/>
  <c r="C505" i="35"/>
  <c r="D505" i="35" s="1"/>
  <c r="B505" i="35"/>
  <c r="G493" i="35"/>
  <c r="E493" i="35"/>
  <c r="F493" i="35" s="1"/>
  <c r="C493" i="35"/>
  <c r="B493" i="35"/>
  <c r="G481" i="35"/>
  <c r="H481" i="35" s="1"/>
  <c r="E481" i="35"/>
  <c r="F481" i="35" s="1"/>
  <c r="C481" i="35"/>
  <c r="D481" i="35" s="1"/>
  <c r="B481" i="35"/>
  <c r="G469" i="35"/>
  <c r="H469" i="35" s="1"/>
  <c r="E469" i="35"/>
  <c r="F469" i="35" s="1"/>
  <c r="C469" i="35"/>
  <c r="D469" i="35" s="1"/>
  <c r="B469" i="35"/>
  <c r="H457" i="35"/>
  <c r="G457" i="35"/>
  <c r="E457" i="35"/>
  <c r="F457" i="35" s="1"/>
  <c r="C457" i="35"/>
  <c r="B457" i="35"/>
  <c r="G445" i="35"/>
  <c r="H445" i="35" s="1"/>
  <c r="E445" i="35"/>
  <c r="F445" i="35" s="1"/>
  <c r="C445" i="35"/>
  <c r="B445" i="35"/>
  <c r="G433" i="35"/>
  <c r="E433" i="35"/>
  <c r="C433" i="35"/>
  <c r="H433" i="35" s="1"/>
  <c r="B433" i="35"/>
  <c r="G421" i="35"/>
  <c r="H421" i="35" s="1"/>
  <c r="E421" i="35"/>
  <c r="F421" i="35" s="1"/>
  <c r="C421" i="35"/>
  <c r="D421" i="35" s="1"/>
  <c r="B421" i="35"/>
  <c r="G409" i="35"/>
  <c r="H409" i="35" s="1"/>
  <c r="E409" i="35"/>
  <c r="C409" i="35"/>
  <c r="D409" i="35" s="1"/>
  <c r="B409" i="35"/>
  <c r="G397" i="35"/>
  <c r="H397" i="35" s="1"/>
  <c r="E397" i="35"/>
  <c r="F397" i="35" s="1"/>
  <c r="C397" i="35"/>
  <c r="D397" i="35" s="1"/>
  <c r="B397" i="35"/>
  <c r="G385" i="35"/>
  <c r="H385" i="35" s="1"/>
  <c r="E385" i="35"/>
  <c r="F385" i="35" s="1"/>
  <c r="C385" i="35"/>
  <c r="D385" i="35" s="1"/>
  <c r="B385" i="35"/>
  <c r="G373" i="35"/>
  <c r="E373" i="35"/>
  <c r="F373" i="35" s="1"/>
  <c r="C373" i="35"/>
  <c r="H373" i="35" s="1"/>
  <c r="B373" i="35"/>
  <c r="G361" i="35"/>
  <c r="H361" i="35" s="1"/>
  <c r="E361" i="35"/>
  <c r="F361" i="35" s="1"/>
  <c r="C361" i="35"/>
  <c r="D361" i="35" s="1"/>
  <c r="B361" i="35"/>
  <c r="G349" i="35"/>
  <c r="H349" i="35" s="1"/>
  <c r="E349" i="35"/>
  <c r="F349" i="35" s="1"/>
  <c r="C349" i="35"/>
  <c r="B349" i="35"/>
  <c r="G337" i="35"/>
  <c r="E337" i="35"/>
  <c r="F337" i="35" s="1"/>
  <c r="C337" i="35"/>
  <c r="H337" i="35" s="1"/>
  <c r="B337" i="35"/>
  <c r="G325" i="35"/>
  <c r="E325" i="35"/>
  <c r="C325" i="35"/>
  <c r="B325" i="35"/>
  <c r="G313" i="35"/>
  <c r="H313" i="35" s="1"/>
  <c r="F313" i="35"/>
  <c r="E313" i="35"/>
  <c r="C313" i="35"/>
  <c r="D313" i="35" s="1"/>
  <c r="B313" i="35"/>
  <c r="H301" i="35"/>
  <c r="G301" i="35"/>
  <c r="E301" i="35"/>
  <c r="F301" i="35" s="1"/>
  <c r="C301" i="35"/>
  <c r="B301" i="35"/>
  <c r="D301" i="35" s="1"/>
  <c r="G289" i="35"/>
  <c r="H289" i="35" s="1"/>
  <c r="E289" i="35"/>
  <c r="F289" i="35" s="1"/>
  <c r="C289" i="35"/>
  <c r="B289" i="35"/>
  <c r="G277" i="35"/>
  <c r="H277" i="35" s="1"/>
  <c r="E277" i="35"/>
  <c r="F277" i="35" s="1"/>
  <c r="C277" i="35"/>
  <c r="D277" i="35" s="1"/>
  <c r="B277" i="35"/>
  <c r="G265" i="35"/>
  <c r="E265" i="35"/>
  <c r="C265" i="35"/>
  <c r="D265" i="35" s="1"/>
  <c r="B265" i="35"/>
  <c r="G253" i="35"/>
  <c r="E253" i="35"/>
  <c r="C253" i="35"/>
  <c r="B253" i="35"/>
  <c r="G241" i="35"/>
  <c r="H241" i="35" s="1"/>
  <c r="E241" i="35"/>
  <c r="F241" i="35" s="1"/>
  <c r="C241" i="35"/>
  <c r="D241" i="35" s="1"/>
  <c r="B241" i="35"/>
  <c r="G229" i="35"/>
  <c r="H229" i="35" s="1"/>
  <c r="E229" i="35"/>
  <c r="F229" i="35" s="1"/>
  <c r="C229" i="35"/>
  <c r="B229" i="35"/>
  <c r="D229" i="35" s="1"/>
  <c r="G217" i="35"/>
  <c r="H217" i="35" s="1"/>
  <c r="E217" i="35"/>
  <c r="F217" i="35" s="1"/>
  <c r="C217" i="35"/>
  <c r="B217" i="35"/>
  <c r="G205" i="35"/>
  <c r="H205" i="35" s="1"/>
  <c r="E205" i="35"/>
  <c r="F205" i="35" s="1"/>
  <c r="C205" i="35"/>
  <c r="B205" i="35"/>
  <c r="D205" i="35" s="1"/>
  <c r="G193" i="35"/>
  <c r="H193" i="35" s="1"/>
  <c r="E193" i="35"/>
  <c r="F193" i="35" s="1"/>
  <c r="C193" i="35"/>
  <c r="B193" i="35"/>
  <c r="D193" i="35" s="1"/>
  <c r="G181" i="35"/>
  <c r="H181" i="35" s="1"/>
  <c r="E181" i="35"/>
  <c r="F181" i="35" s="1"/>
  <c r="C181" i="35"/>
  <c r="B181" i="35"/>
  <c r="D181" i="35" s="1"/>
  <c r="G169" i="35"/>
  <c r="H169" i="35" s="1"/>
  <c r="E169" i="35"/>
  <c r="F169" i="35" s="1"/>
  <c r="C169" i="35"/>
  <c r="D169" i="35" s="1"/>
  <c r="B169" i="35"/>
  <c r="G157" i="35"/>
  <c r="E157" i="35"/>
  <c r="F157" i="35" s="1"/>
  <c r="C157" i="35"/>
  <c r="H157" i="35" s="1"/>
  <c r="B157" i="35"/>
  <c r="G145" i="35"/>
  <c r="E145" i="35"/>
  <c r="F145" i="35" s="1"/>
  <c r="C145" i="35"/>
  <c r="D145" i="35" s="1"/>
  <c r="B145" i="35"/>
  <c r="G133" i="35"/>
  <c r="E133" i="35"/>
  <c r="F133" i="35" s="1"/>
  <c r="C133" i="35"/>
  <c r="D133" i="35" s="1"/>
  <c r="B133" i="35"/>
  <c r="G121" i="35"/>
  <c r="H121" i="35" s="1"/>
  <c r="E121" i="35"/>
  <c r="C121" i="35"/>
  <c r="F121" i="35" s="1"/>
  <c r="B121" i="35"/>
  <c r="G109" i="35"/>
  <c r="H109" i="35" s="1"/>
  <c r="E109" i="35"/>
  <c r="C109" i="35"/>
  <c r="B109" i="35"/>
  <c r="G97" i="35"/>
  <c r="H97" i="35" s="1"/>
  <c r="E97" i="35"/>
  <c r="F97" i="35" s="1"/>
  <c r="C97" i="35"/>
  <c r="B97" i="35"/>
  <c r="G85" i="35"/>
  <c r="E85" i="35"/>
  <c r="C85" i="35"/>
  <c r="B85" i="35"/>
  <c r="G73" i="35"/>
  <c r="H73" i="35" s="1"/>
  <c r="E73" i="35"/>
  <c r="C73" i="35"/>
  <c r="B73" i="35"/>
  <c r="G61" i="35"/>
  <c r="E61" i="35"/>
  <c r="C61" i="35"/>
  <c r="D61" i="35" s="1"/>
  <c r="B61" i="35"/>
  <c r="G49" i="35"/>
  <c r="E49" i="35"/>
  <c r="F49" i="35" s="1"/>
  <c r="D49" i="35"/>
  <c r="C49" i="35"/>
  <c r="B49" i="35"/>
  <c r="G37" i="35"/>
  <c r="H37" i="35" s="1"/>
  <c r="F37" i="35"/>
  <c r="E37" i="35"/>
  <c r="C37" i="35"/>
  <c r="B37" i="35"/>
  <c r="G25" i="35"/>
  <c r="H25" i="35" s="1"/>
  <c r="E25" i="35"/>
  <c r="F25" i="35" s="1"/>
  <c r="C25" i="35"/>
  <c r="D25" i="35" s="1"/>
  <c r="B25" i="35"/>
  <c r="G13" i="35"/>
  <c r="E13" i="35"/>
  <c r="C13" i="35"/>
  <c r="B13" i="35"/>
  <c r="H751" i="35"/>
  <c r="H752" i="35"/>
  <c r="H754" i="35"/>
  <c r="H755" i="35"/>
  <c r="H749" i="35"/>
  <c r="H750" i="35"/>
  <c r="H753" i="35"/>
  <c r="F751" i="35"/>
  <c r="F752" i="35"/>
  <c r="F754" i="35"/>
  <c r="F755" i="35"/>
  <c r="F749" i="35"/>
  <c r="F750" i="35"/>
  <c r="F753" i="35"/>
  <c r="D751" i="35"/>
  <c r="D752" i="35"/>
  <c r="D754" i="35"/>
  <c r="D755" i="35"/>
  <c r="D749" i="35"/>
  <c r="D750" i="35"/>
  <c r="H740" i="35"/>
  <c r="H739" i="35"/>
  <c r="H742" i="35"/>
  <c r="H741" i="35"/>
  <c r="H737" i="35"/>
  <c r="H738" i="35"/>
  <c r="H743" i="35"/>
  <c r="F740" i="35"/>
  <c r="F739" i="35"/>
  <c r="F742" i="35"/>
  <c r="F741" i="35"/>
  <c r="F737" i="35"/>
  <c r="F738" i="35"/>
  <c r="F743" i="35"/>
  <c r="D740" i="35"/>
  <c r="D739" i="35"/>
  <c r="D742" i="35"/>
  <c r="D741" i="35"/>
  <c r="D737" i="35"/>
  <c r="D738" i="35"/>
  <c r="H730" i="35"/>
  <c r="H727" i="35"/>
  <c r="H726" i="35"/>
  <c r="H731" i="35"/>
  <c r="H728" i="35"/>
  <c r="H725" i="35"/>
  <c r="H729" i="35"/>
  <c r="F730" i="35"/>
  <c r="F727" i="35"/>
  <c r="F726" i="35"/>
  <c r="F731" i="35"/>
  <c r="F728" i="35"/>
  <c r="F725" i="35"/>
  <c r="F729" i="35"/>
  <c r="D730" i="35"/>
  <c r="D727" i="35"/>
  <c r="D726" i="35"/>
  <c r="D731" i="35"/>
  <c r="D728" i="35"/>
  <c r="D725" i="35"/>
  <c r="H719" i="35"/>
  <c r="H716" i="35"/>
  <c r="H717" i="35"/>
  <c r="H718" i="35"/>
  <c r="H713" i="35"/>
  <c r="H714" i="35"/>
  <c r="H715" i="35"/>
  <c r="F719" i="35"/>
  <c r="F716" i="35"/>
  <c r="F717" i="35"/>
  <c r="F718" i="35"/>
  <c r="F713" i="35"/>
  <c r="F714" i="35"/>
  <c r="F715" i="35"/>
  <c r="D719" i="35"/>
  <c r="D716" i="35"/>
  <c r="D717" i="35"/>
  <c r="D718" i="35"/>
  <c r="D713" i="35"/>
  <c r="D714" i="35"/>
  <c r="H705" i="35"/>
  <c r="H703" i="35"/>
  <c r="H704" i="35"/>
  <c r="H706" i="35"/>
  <c r="H702" i="35"/>
  <c r="H701" i="35"/>
  <c r="H707" i="35"/>
  <c r="F705" i="35"/>
  <c r="F703" i="35"/>
  <c r="F704" i="35"/>
  <c r="F706" i="35"/>
  <c r="F702" i="35"/>
  <c r="F701" i="35"/>
  <c r="F707" i="35"/>
  <c r="D705" i="35"/>
  <c r="D703" i="35"/>
  <c r="D704" i="35"/>
  <c r="D706" i="35"/>
  <c r="D702" i="35"/>
  <c r="D701" i="35"/>
  <c r="H695" i="35"/>
  <c r="H692" i="35"/>
  <c r="H693" i="35"/>
  <c r="H694" i="35"/>
  <c r="H690" i="35"/>
  <c r="H691" i="35"/>
  <c r="H689" i="35"/>
  <c r="F695" i="35"/>
  <c r="F692" i="35"/>
  <c r="F693" i="35"/>
  <c r="F694" i="35"/>
  <c r="F690" i="35"/>
  <c r="F691" i="35"/>
  <c r="F689" i="35"/>
  <c r="D695" i="35"/>
  <c r="D692" i="35"/>
  <c r="D693" i="35"/>
  <c r="D694" i="35"/>
  <c r="D690" i="35"/>
  <c r="D691" i="35"/>
  <c r="H682" i="35"/>
  <c r="H679" i="35"/>
  <c r="H680" i="35"/>
  <c r="H683" i="35"/>
  <c r="H677" i="35"/>
  <c r="H678" i="35"/>
  <c r="H681" i="35"/>
  <c r="F682" i="35"/>
  <c r="F679" i="35"/>
  <c r="F680" i="35"/>
  <c r="F683" i="35"/>
  <c r="F677" i="35"/>
  <c r="F678" i="35"/>
  <c r="F681" i="35"/>
  <c r="D682" i="35"/>
  <c r="D679" i="35"/>
  <c r="D680" i="35"/>
  <c r="D683" i="35"/>
  <c r="D677" i="35"/>
  <c r="D678" i="35"/>
  <c r="D681" i="35"/>
  <c r="H670" i="35"/>
  <c r="H668" i="35"/>
  <c r="H669" i="35"/>
  <c r="H671" i="35"/>
  <c r="H665" i="35"/>
  <c r="H666" i="35"/>
  <c r="H667" i="35"/>
  <c r="F670" i="35"/>
  <c r="F668" i="35"/>
  <c r="F669" i="35"/>
  <c r="F671" i="35"/>
  <c r="F665" i="35"/>
  <c r="F666" i="35"/>
  <c r="F667" i="35"/>
  <c r="D670" i="35"/>
  <c r="D668" i="35"/>
  <c r="D669" i="35"/>
  <c r="D671" i="35"/>
  <c r="D665" i="35"/>
  <c r="D666" i="35"/>
  <c r="H659" i="35"/>
  <c r="H653" i="35"/>
  <c r="H654" i="35"/>
  <c r="H657" i="35"/>
  <c r="H655" i="35"/>
  <c r="H656" i="35"/>
  <c r="H658" i="35"/>
  <c r="F659" i="35"/>
  <c r="F653" i="35"/>
  <c r="F654" i="35"/>
  <c r="F657" i="35"/>
  <c r="F655" i="35"/>
  <c r="F656" i="35"/>
  <c r="F658" i="35"/>
  <c r="D659" i="35"/>
  <c r="D653" i="35"/>
  <c r="D654" i="35"/>
  <c r="D657" i="35"/>
  <c r="D655" i="35"/>
  <c r="D656" i="35"/>
  <c r="D658" i="35"/>
  <c r="H643" i="35"/>
  <c r="H642" i="35"/>
  <c r="H645" i="35"/>
  <c r="H647" i="35"/>
  <c r="H641" i="35"/>
  <c r="H644" i="35"/>
  <c r="H646" i="35"/>
  <c r="F643" i="35"/>
  <c r="F642" i="35"/>
  <c r="F645" i="35"/>
  <c r="F647" i="35"/>
  <c r="F641" i="35"/>
  <c r="F644" i="35"/>
  <c r="F646" i="35"/>
  <c r="D643" i="35"/>
  <c r="D642" i="35"/>
  <c r="D645" i="35"/>
  <c r="D647" i="35"/>
  <c r="D641" i="35"/>
  <c r="D644" i="35"/>
  <c r="D646" i="35"/>
  <c r="H633" i="35"/>
  <c r="H630" i="35"/>
  <c r="H632" i="35"/>
  <c r="H634" i="35"/>
  <c r="H631" i="35"/>
  <c r="H629" i="35"/>
  <c r="H635" i="35"/>
  <c r="F633" i="35"/>
  <c r="F630" i="35"/>
  <c r="F632" i="35"/>
  <c r="F634" i="35"/>
  <c r="F631" i="35"/>
  <c r="F629" i="35"/>
  <c r="F635" i="35"/>
  <c r="D633" i="35"/>
  <c r="D630" i="35"/>
  <c r="D632" i="35"/>
  <c r="D634" i="35"/>
  <c r="D631" i="35"/>
  <c r="D629" i="35"/>
  <c r="D635" i="35"/>
  <c r="H620" i="35"/>
  <c r="H618" i="35"/>
  <c r="H619" i="35"/>
  <c r="H621" i="35"/>
  <c r="H617" i="35"/>
  <c r="H622" i="35"/>
  <c r="H623" i="35"/>
  <c r="F620" i="35"/>
  <c r="F618" i="35"/>
  <c r="F619" i="35"/>
  <c r="F621" i="35"/>
  <c r="F617" i="35"/>
  <c r="F622" i="35"/>
  <c r="F623" i="35"/>
  <c r="D620" i="35"/>
  <c r="D618" i="35"/>
  <c r="D619" i="35"/>
  <c r="D621" i="35"/>
  <c r="D617" i="35"/>
  <c r="D622" i="35"/>
  <c r="D623" i="35"/>
  <c r="H605" i="35"/>
  <c r="H607" i="35"/>
  <c r="H608" i="35"/>
  <c r="H609" i="35"/>
  <c r="H606" i="35"/>
  <c r="H610" i="35"/>
  <c r="H611" i="35"/>
  <c r="F605" i="35"/>
  <c r="F607" i="35"/>
  <c r="F608" i="35"/>
  <c r="F609" i="35"/>
  <c r="F606" i="35"/>
  <c r="F610" i="35"/>
  <c r="F611" i="35"/>
  <c r="D605" i="35"/>
  <c r="D607" i="35"/>
  <c r="D608" i="35"/>
  <c r="D609" i="35"/>
  <c r="D606" i="35"/>
  <c r="D610" i="35"/>
  <c r="D611" i="35"/>
  <c r="H597" i="35"/>
  <c r="H593" i="35"/>
  <c r="H598" i="35"/>
  <c r="H599" i="35"/>
  <c r="H594" i="35"/>
  <c r="H595" i="35"/>
  <c r="H596" i="35"/>
  <c r="F597" i="35"/>
  <c r="F593" i="35"/>
  <c r="F598" i="35"/>
  <c r="F599" i="35"/>
  <c r="F594" i="35"/>
  <c r="F595" i="35"/>
  <c r="F596" i="35"/>
  <c r="D597" i="35"/>
  <c r="D593" i="35"/>
  <c r="D598" i="35"/>
  <c r="D599" i="35"/>
  <c r="D594" i="35"/>
  <c r="D595" i="35"/>
  <c r="D596" i="35"/>
  <c r="H584" i="35"/>
  <c r="H583" i="35"/>
  <c r="H585" i="35"/>
  <c r="H586" i="35"/>
  <c r="H581" i="35"/>
  <c r="H582" i="35"/>
  <c r="H587" i="35"/>
  <c r="F584" i="35"/>
  <c r="F583" i="35"/>
  <c r="F585" i="35"/>
  <c r="F586" i="35"/>
  <c r="F581" i="35"/>
  <c r="F582" i="35"/>
  <c r="F587" i="35"/>
  <c r="D584" i="35"/>
  <c r="D583" i="35"/>
  <c r="D585" i="35"/>
  <c r="D586" i="35"/>
  <c r="D581" i="35"/>
  <c r="D582" i="35"/>
  <c r="D587" i="35"/>
  <c r="H572" i="35"/>
  <c r="H570" i="35"/>
  <c r="H573" i="35"/>
  <c r="H574" i="35"/>
  <c r="H569" i="35"/>
  <c r="H571" i="35"/>
  <c r="H575" i="35"/>
  <c r="F572" i="35"/>
  <c r="F570" i="35"/>
  <c r="F573" i="35"/>
  <c r="F574" i="35"/>
  <c r="F569" i="35"/>
  <c r="F571" i="35"/>
  <c r="F575" i="35"/>
  <c r="D572" i="35"/>
  <c r="D570" i="35"/>
  <c r="D573" i="35"/>
  <c r="D574" i="35"/>
  <c r="D569" i="35"/>
  <c r="D571" i="35"/>
  <c r="D575" i="35"/>
  <c r="H560" i="35"/>
  <c r="H558" i="35"/>
  <c r="H561" i="35"/>
  <c r="H562" i="35"/>
  <c r="H557" i="35"/>
  <c r="H559" i="35"/>
  <c r="H563" i="35"/>
  <c r="F560" i="35"/>
  <c r="F558" i="35"/>
  <c r="F561" i="35"/>
  <c r="F562" i="35"/>
  <c r="F557" i="35"/>
  <c r="F559" i="35"/>
  <c r="F563" i="35"/>
  <c r="D560" i="35"/>
  <c r="D558" i="35"/>
  <c r="D561" i="35"/>
  <c r="D562" i="35"/>
  <c r="D557" i="35"/>
  <c r="D559" i="35"/>
  <c r="D563" i="35"/>
  <c r="H550" i="35"/>
  <c r="H547" i="35"/>
  <c r="H548" i="35"/>
  <c r="H549" i="35"/>
  <c r="H546" i="35"/>
  <c r="H545" i="35"/>
  <c r="H551" i="35"/>
  <c r="F550" i="35"/>
  <c r="F547" i="35"/>
  <c r="F548" i="35"/>
  <c r="F549" i="35"/>
  <c r="F546" i="35"/>
  <c r="F545" i="35"/>
  <c r="F551" i="35"/>
  <c r="D550" i="35"/>
  <c r="D547" i="35"/>
  <c r="D548" i="35"/>
  <c r="D549" i="35"/>
  <c r="D546" i="35"/>
  <c r="D545" i="35"/>
  <c r="H536" i="35"/>
  <c r="H535" i="35"/>
  <c r="H537" i="35"/>
  <c r="H538" i="35"/>
  <c r="H533" i="35"/>
  <c r="H534" i="35"/>
  <c r="H539" i="35"/>
  <c r="F536" i="35"/>
  <c r="F535" i="35"/>
  <c r="F537" i="35"/>
  <c r="F538" i="35"/>
  <c r="F533" i="35"/>
  <c r="F534" i="35"/>
  <c r="F539" i="35"/>
  <c r="D536" i="35"/>
  <c r="D535" i="35"/>
  <c r="D537" i="35"/>
  <c r="D538" i="35"/>
  <c r="D533" i="35"/>
  <c r="D534" i="35"/>
  <c r="H525" i="35"/>
  <c r="H523" i="35"/>
  <c r="H524" i="35"/>
  <c r="H526" i="35"/>
  <c r="H521" i="35"/>
  <c r="H522" i="35"/>
  <c r="H527" i="35"/>
  <c r="F525" i="35"/>
  <c r="F523" i="35"/>
  <c r="F524" i="35"/>
  <c r="F526" i="35"/>
  <c r="F521" i="35"/>
  <c r="F522" i="35"/>
  <c r="F527" i="35"/>
  <c r="D525" i="35"/>
  <c r="D523" i="35"/>
  <c r="D524" i="35"/>
  <c r="D526" i="35"/>
  <c r="D521" i="35"/>
  <c r="D522" i="35"/>
  <c r="H511" i="35"/>
  <c r="H512" i="35"/>
  <c r="H514" i="35"/>
  <c r="H513" i="35"/>
  <c r="H509" i="35"/>
  <c r="H510" i="35"/>
  <c r="H515" i="35"/>
  <c r="F511" i="35"/>
  <c r="F512" i="35"/>
  <c r="F514" i="35"/>
  <c r="F513" i="35"/>
  <c r="F509" i="35"/>
  <c r="F510" i="35"/>
  <c r="F515" i="35"/>
  <c r="D511" i="35"/>
  <c r="D512" i="35"/>
  <c r="D514" i="35"/>
  <c r="D513" i="35"/>
  <c r="D509" i="35"/>
  <c r="D510" i="35"/>
  <c r="H502" i="35"/>
  <c r="H498" i="35"/>
  <c r="H500" i="35"/>
  <c r="H501" i="35"/>
  <c r="H497" i="35"/>
  <c r="H499" i="35"/>
  <c r="H503" i="35"/>
  <c r="F502" i="35"/>
  <c r="F498" i="35"/>
  <c r="F500" i="35"/>
  <c r="F501" i="35"/>
  <c r="F497" i="35"/>
  <c r="F499" i="35"/>
  <c r="F503" i="35"/>
  <c r="D502" i="35"/>
  <c r="D498" i="35"/>
  <c r="D500" i="35"/>
  <c r="D501" i="35"/>
  <c r="D497" i="35"/>
  <c r="D499" i="35"/>
  <c r="H490" i="35"/>
  <c r="H486" i="35"/>
  <c r="H487" i="35"/>
  <c r="H489" i="35"/>
  <c r="H485" i="35"/>
  <c r="H488" i="35"/>
  <c r="H491" i="35"/>
  <c r="F490" i="35"/>
  <c r="F486" i="35"/>
  <c r="F487" i="35"/>
  <c r="F489" i="35"/>
  <c r="F485" i="35"/>
  <c r="F488" i="35"/>
  <c r="F491" i="35"/>
  <c r="D490" i="35"/>
  <c r="D486" i="35"/>
  <c r="D487" i="35"/>
  <c r="D489" i="35"/>
  <c r="D485" i="35"/>
  <c r="D488" i="35"/>
  <c r="H476" i="35"/>
  <c r="H474" i="35"/>
  <c r="H477" i="35"/>
  <c r="H478" i="35"/>
  <c r="H475" i="35"/>
  <c r="H473" i="35"/>
  <c r="H479" i="35"/>
  <c r="F476" i="35"/>
  <c r="F474" i="35"/>
  <c r="F477" i="35"/>
  <c r="F478" i="35"/>
  <c r="F475" i="35"/>
  <c r="F473" i="35"/>
  <c r="F479" i="35"/>
  <c r="D476" i="35"/>
  <c r="D474" i="35"/>
  <c r="D477" i="35"/>
  <c r="D478" i="35"/>
  <c r="D475" i="35"/>
  <c r="D473" i="35"/>
  <c r="H466" i="35"/>
  <c r="H464" i="35"/>
  <c r="H465" i="35"/>
  <c r="H467" i="35"/>
  <c r="H463" i="35"/>
  <c r="H462" i="35"/>
  <c r="H461" i="35"/>
  <c r="F466" i="35"/>
  <c r="F464" i="35"/>
  <c r="F465" i="35"/>
  <c r="F467" i="35"/>
  <c r="F463" i="35"/>
  <c r="F462" i="35"/>
  <c r="F461" i="35"/>
  <c r="D466" i="35"/>
  <c r="D464" i="35"/>
  <c r="D465" i="35"/>
  <c r="D467" i="35"/>
  <c r="D463" i="35"/>
  <c r="D462" i="35"/>
  <c r="H452" i="35"/>
  <c r="H451" i="35"/>
  <c r="H453" i="35"/>
  <c r="H454" i="35"/>
  <c r="H450" i="35"/>
  <c r="H449" i="35"/>
  <c r="H455" i="35"/>
  <c r="F452" i="35"/>
  <c r="F451" i="35"/>
  <c r="F453" i="35"/>
  <c r="F454" i="35"/>
  <c r="F450" i="35"/>
  <c r="F449" i="35"/>
  <c r="F455" i="35"/>
  <c r="D452" i="35"/>
  <c r="D451" i="35"/>
  <c r="D453" i="35"/>
  <c r="D454" i="35"/>
  <c r="D450" i="35"/>
  <c r="D449" i="35"/>
  <c r="H442" i="35"/>
  <c r="H438" i="35"/>
  <c r="H440" i="35"/>
  <c r="H443" i="35"/>
  <c r="H437" i="35"/>
  <c r="H439" i="35"/>
  <c r="H441" i="35"/>
  <c r="F442" i="35"/>
  <c r="F438" i="35"/>
  <c r="F440" i="35"/>
  <c r="F443" i="35"/>
  <c r="F437" i="35"/>
  <c r="F439" i="35"/>
  <c r="F441" i="35"/>
  <c r="D442" i="35"/>
  <c r="D438" i="35"/>
  <c r="D440" i="35"/>
  <c r="D443" i="35"/>
  <c r="D437" i="35"/>
  <c r="D439" i="35"/>
  <c r="H426" i="35"/>
  <c r="H428" i="35"/>
  <c r="H429" i="35"/>
  <c r="H431" i="35"/>
  <c r="H425" i="35"/>
  <c r="H427" i="35"/>
  <c r="H430" i="35"/>
  <c r="F426" i="35"/>
  <c r="F428" i="35"/>
  <c r="F429" i="35"/>
  <c r="F431" i="35"/>
  <c r="F425" i="35"/>
  <c r="F427" i="35"/>
  <c r="F430" i="35"/>
  <c r="D426" i="35"/>
  <c r="D428" i="35"/>
  <c r="D429" i="35"/>
  <c r="D431" i="35"/>
  <c r="D425" i="35"/>
  <c r="D427" i="35"/>
  <c r="D430" i="35"/>
  <c r="H417" i="35"/>
  <c r="H415" i="35"/>
  <c r="H416" i="35"/>
  <c r="H419" i="35"/>
  <c r="H413" i="35"/>
  <c r="H414" i="35"/>
  <c r="H418" i="35"/>
  <c r="F417" i="35"/>
  <c r="F415" i="35"/>
  <c r="F416" i="35"/>
  <c r="F419" i="35"/>
  <c r="F413" i="35"/>
  <c r="F414" i="35"/>
  <c r="F418" i="35"/>
  <c r="D417" i="35"/>
  <c r="D415" i="35"/>
  <c r="D416" i="35"/>
  <c r="D419" i="35"/>
  <c r="D413" i="35"/>
  <c r="D414" i="35"/>
  <c r="H404" i="35"/>
  <c r="H403" i="35"/>
  <c r="H406" i="35"/>
  <c r="H407" i="35"/>
  <c r="H401" i="35"/>
  <c r="H402" i="35"/>
  <c r="H405" i="35"/>
  <c r="F404" i="35"/>
  <c r="F403" i="35"/>
  <c r="F406" i="35"/>
  <c r="F407" i="35"/>
  <c r="F401" i="35"/>
  <c r="F402" i="35"/>
  <c r="F405" i="35"/>
  <c r="D404" i="35"/>
  <c r="D403" i="35"/>
  <c r="D406" i="35"/>
  <c r="D407" i="35"/>
  <c r="D401" i="35"/>
  <c r="D402" i="35"/>
  <c r="H394" i="35"/>
  <c r="H390" i="35"/>
  <c r="H391" i="35"/>
  <c r="H393" i="35"/>
  <c r="H389" i="35"/>
  <c r="H392" i="35"/>
  <c r="H395" i="35"/>
  <c r="F394" i="35"/>
  <c r="F390" i="35"/>
  <c r="F391" i="35"/>
  <c r="F393" i="35"/>
  <c r="F389" i="35"/>
  <c r="F392" i="35"/>
  <c r="F395" i="35"/>
  <c r="D394" i="35"/>
  <c r="D390" i="35"/>
  <c r="D391" i="35"/>
  <c r="D393" i="35"/>
  <c r="D389" i="35"/>
  <c r="D392" i="35"/>
  <c r="H380" i="35"/>
  <c r="H379" i="35"/>
  <c r="H382" i="35"/>
  <c r="H381" i="35"/>
  <c r="H377" i="35"/>
  <c r="H378" i="35"/>
  <c r="H383" i="35"/>
  <c r="F380" i="35"/>
  <c r="F379" i="35"/>
  <c r="F382" i="35"/>
  <c r="F381" i="35"/>
  <c r="F377" i="35"/>
  <c r="F378" i="35"/>
  <c r="F383" i="35"/>
  <c r="D380" i="35"/>
  <c r="D379" i="35"/>
  <c r="D382" i="35"/>
  <c r="D381" i="35"/>
  <c r="D377" i="35"/>
  <c r="D378" i="35"/>
  <c r="H370" i="35"/>
  <c r="H366" i="35"/>
  <c r="H368" i="35"/>
  <c r="H369" i="35"/>
  <c r="H365" i="35"/>
  <c r="H367" i="35"/>
  <c r="H371" i="35"/>
  <c r="F370" i="35"/>
  <c r="F366" i="35"/>
  <c r="F368" i="35"/>
  <c r="F369" i="35"/>
  <c r="F365" i="35"/>
  <c r="F367" i="35"/>
  <c r="F371" i="35"/>
  <c r="D370" i="35"/>
  <c r="D366" i="35"/>
  <c r="D368" i="35"/>
  <c r="D369" i="35"/>
  <c r="D365" i="35"/>
  <c r="D367" i="35"/>
  <c r="H358" i="35"/>
  <c r="H355" i="35"/>
  <c r="H354" i="35"/>
  <c r="H357" i="35"/>
  <c r="H353" i="35"/>
  <c r="H356" i="35"/>
  <c r="H359" i="35"/>
  <c r="F358" i="35"/>
  <c r="F355" i="35"/>
  <c r="F354" i="35"/>
  <c r="F357" i="35"/>
  <c r="F353" i="35"/>
  <c r="F356" i="35"/>
  <c r="F359" i="35"/>
  <c r="D358" i="35"/>
  <c r="D355" i="35"/>
  <c r="D354" i="35"/>
  <c r="D357" i="35"/>
  <c r="D353" i="35"/>
  <c r="D356" i="35"/>
  <c r="H345" i="35"/>
  <c r="H342" i="35"/>
  <c r="H343" i="35"/>
  <c r="H346" i="35"/>
  <c r="H341" i="35"/>
  <c r="H347" i="35"/>
  <c r="H344" i="35"/>
  <c r="F345" i="35"/>
  <c r="F342" i="35"/>
  <c r="F343" i="35"/>
  <c r="F346" i="35"/>
  <c r="F341" i="35"/>
  <c r="F347" i="35"/>
  <c r="F344" i="35"/>
  <c r="D345" i="35"/>
  <c r="D342" i="35"/>
  <c r="D343" i="35"/>
  <c r="D346" i="35"/>
  <c r="D341" i="35"/>
  <c r="D347" i="35"/>
  <c r="H333" i="35"/>
  <c r="H331" i="35"/>
  <c r="H332" i="35"/>
  <c r="H334" i="35"/>
  <c r="H329" i="35"/>
  <c r="H330" i="35"/>
  <c r="H335" i="35"/>
  <c r="F333" i="35"/>
  <c r="F331" i="35"/>
  <c r="F332" i="35"/>
  <c r="F334" i="35"/>
  <c r="F329" i="35"/>
  <c r="F330" i="35"/>
  <c r="F335" i="35"/>
  <c r="D333" i="35"/>
  <c r="D331" i="35"/>
  <c r="D332" i="35"/>
  <c r="D334" i="35"/>
  <c r="D329" i="35"/>
  <c r="D330" i="35"/>
  <c r="D335" i="35"/>
  <c r="H322" i="35"/>
  <c r="H319" i="35"/>
  <c r="H318" i="35"/>
  <c r="H320" i="35"/>
  <c r="H317" i="35"/>
  <c r="H321" i="35"/>
  <c r="H323" i="35"/>
  <c r="F322" i="35"/>
  <c r="F319" i="35"/>
  <c r="F318" i="35"/>
  <c r="F320" i="35"/>
  <c r="F317" i="35"/>
  <c r="F321" i="35"/>
  <c r="F323" i="35"/>
  <c r="D322" i="35"/>
  <c r="D319" i="35"/>
  <c r="D318" i="35"/>
  <c r="D320" i="35"/>
  <c r="D317" i="35"/>
  <c r="D321" i="35"/>
  <c r="H310" i="35"/>
  <c r="H305" i="35"/>
  <c r="H308" i="35"/>
  <c r="H309" i="35"/>
  <c r="H307" i="35"/>
  <c r="H306" i="35"/>
  <c r="H311" i="35"/>
  <c r="F310" i="35"/>
  <c r="F305" i="35"/>
  <c r="F308" i="35"/>
  <c r="F309" i="35"/>
  <c r="F307" i="35"/>
  <c r="F306" i="35"/>
  <c r="F311" i="35"/>
  <c r="D310" i="35"/>
  <c r="D305" i="35"/>
  <c r="D308" i="35"/>
  <c r="D309" i="35"/>
  <c r="D307" i="35"/>
  <c r="D306" i="35"/>
  <c r="H297" i="35"/>
  <c r="H294" i="35"/>
  <c r="H296" i="35"/>
  <c r="H295" i="35"/>
  <c r="H293" i="35"/>
  <c r="H298" i="35"/>
  <c r="H299" i="35"/>
  <c r="F297" i="35"/>
  <c r="F294" i="35"/>
  <c r="F296" i="35"/>
  <c r="F295" i="35"/>
  <c r="F293" i="35"/>
  <c r="F298" i="35"/>
  <c r="F299" i="35"/>
  <c r="D297" i="35"/>
  <c r="D294" i="35"/>
  <c r="D296" i="35"/>
  <c r="D295" i="35"/>
  <c r="D293" i="35"/>
  <c r="D298" i="35"/>
  <c r="H286" i="35"/>
  <c r="H282" i="35"/>
  <c r="H283" i="35"/>
  <c r="H285" i="35"/>
  <c r="H281" i="35"/>
  <c r="H284" i="35"/>
  <c r="H287" i="35"/>
  <c r="F286" i="35"/>
  <c r="F282" i="35"/>
  <c r="F283" i="35"/>
  <c r="F285" i="35"/>
  <c r="F281" i="35"/>
  <c r="F284" i="35"/>
  <c r="F287" i="35"/>
  <c r="D286" i="35"/>
  <c r="D282" i="35"/>
  <c r="D283" i="35"/>
  <c r="D285" i="35"/>
  <c r="D281" i="35"/>
  <c r="D284" i="35"/>
  <c r="H274" i="35"/>
  <c r="H270" i="35"/>
  <c r="H272" i="35"/>
  <c r="H271" i="35"/>
  <c r="H269" i="35"/>
  <c r="H273" i="35"/>
  <c r="H275" i="35"/>
  <c r="F274" i="35"/>
  <c r="F270" i="35"/>
  <c r="F272" i="35"/>
  <c r="F271" i="35"/>
  <c r="F269" i="35"/>
  <c r="F273" i="35"/>
  <c r="F275" i="35"/>
  <c r="D274" i="35"/>
  <c r="D270" i="35"/>
  <c r="D272" i="35"/>
  <c r="D271" i="35"/>
  <c r="D269" i="35"/>
  <c r="D273" i="35"/>
  <c r="H263" i="35"/>
  <c r="H258" i="35"/>
  <c r="H260" i="35"/>
  <c r="H261" i="35"/>
  <c r="H259" i="35"/>
  <c r="H257" i="35"/>
  <c r="H262" i="35"/>
  <c r="F263" i="35"/>
  <c r="F258" i="35"/>
  <c r="F260" i="35"/>
  <c r="F261" i="35"/>
  <c r="F259" i="35"/>
  <c r="F257" i="35"/>
  <c r="F262" i="35"/>
  <c r="D263" i="35"/>
  <c r="D258" i="35"/>
  <c r="D260" i="35"/>
  <c r="D261" i="35"/>
  <c r="D259" i="35"/>
  <c r="D257" i="35"/>
  <c r="H250" i="35"/>
  <c r="H246" i="35"/>
  <c r="H247" i="35"/>
  <c r="H248" i="35"/>
  <c r="H245" i="35"/>
  <c r="H249" i="35"/>
  <c r="H251" i="35"/>
  <c r="F250" i="35"/>
  <c r="F246" i="35"/>
  <c r="F247" i="35"/>
  <c r="F248" i="35"/>
  <c r="F245" i="35"/>
  <c r="F249" i="35"/>
  <c r="F251" i="35"/>
  <c r="D250" i="35"/>
  <c r="D246" i="35"/>
  <c r="D247" i="35"/>
  <c r="D248" i="35"/>
  <c r="D245" i="35"/>
  <c r="D249" i="35"/>
  <c r="D251" i="35"/>
  <c r="H238" i="35"/>
  <c r="H234" i="35"/>
  <c r="H237" i="35"/>
  <c r="H236" i="35"/>
  <c r="H233" i="35"/>
  <c r="H235" i="35"/>
  <c r="H239" i="35"/>
  <c r="F238" i="35"/>
  <c r="F234" i="35"/>
  <c r="F237" i="35"/>
  <c r="F236" i="35"/>
  <c r="F233" i="35"/>
  <c r="F235" i="35"/>
  <c r="F239" i="35"/>
  <c r="D238" i="35"/>
  <c r="D234" i="35"/>
  <c r="D237" i="35"/>
  <c r="D236" i="35"/>
  <c r="D233" i="35"/>
  <c r="D235" i="35"/>
  <c r="D239" i="35"/>
  <c r="H227" i="35"/>
  <c r="H222" i="35"/>
  <c r="H224" i="35"/>
  <c r="H223" i="35"/>
  <c r="H221" i="35"/>
  <c r="H225" i="35"/>
  <c r="H226" i="35"/>
  <c r="F227" i="35"/>
  <c r="F222" i="35"/>
  <c r="F224" i="35"/>
  <c r="F223" i="35"/>
  <c r="F221" i="35"/>
  <c r="F225" i="35"/>
  <c r="F226" i="35"/>
  <c r="D227" i="35"/>
  <c r="D222" i="35"/>
  <c r="D224" i="35"/>
  <c r="D223" i="35"/>
  <c r="D221" i="35"/>
  <c r="D225" i="35"/>
  <c r="H212" i="35"/>
  <c r="H211" i="35"/>
  <c r="H213" i="35"/>
  <c r="H214" i="35"/>
  <c r="H210" i="35"/>
  <c r="H209" i="35"/>
  <c r="H215" i="35"/>
  <c r="F212" i="35"/>
  <c r="F211" i="35"/>
  <c r="F213" i="35"/>
  <c r="F214" i="35"/>
  <c r="F210" i="35"/>
  <c r="F209" i="35"/>
  <c r="F215" i="35"/>
  <c r="D212" i="35"/>
  <c r="D211" i="35"/>
  <c r="D213" i="35"/>
  <c r="D214" i="35"/>
  <c r="D210" i="35"/>
  <c r="D209" i="35"/>
  <c r="H201" i="35"/>
  <c r="H199" i="35"/>
  <c r="H202" i="35"/>
  <c r="H203" i="35"/>
  <c r="H198" i="35"/>
  <c r="H197" i="35"/>
  <c r="H200" i="35"/>
  <c r="F201" i="35"/>
  <c r="F199" i="35"/>
  <c r="F202" i="35"/>
  <c r="F203" i="35"/>
  <c r="F198" i="35"/>
  <c r="F197" i="35"/>
  <c r="F200" i="35"/>
  <c r="D201" i="35"/>
  <c r="D199" i="35"/>
  <c r="D202" i="35"/>
  <c r="D203" i="35"/>
  <c r="D198" i="35"/>
  <c r="D197" i="35"/>
  <c r="D200" i="35"/>
  <c r="H186" i="35"/>
  <c r="H188" i="35"/>
  <c r="H190" i="35"/>
  <c r="H189" i="35"/>
  <c r="H185" i="35"/>
  <c r="H187" i="35"/>
  <c r="H191" i="35"/>
  <c r="F186" i="35"/>
  <c r="F188" i="35"/>
  <c r="F190" i="35"/>
  <c r="F189" i="35"/>
  <c r="F185" i="35"/>
  <c r="F187" i="35"/>
  <c r="F191" i="35"/>
  <c r="D186" i="35"/>
  <c r="D188" i="35"/>
  <c r="D190" i="35"/>
  <c r="D189" i="35"/>
  <c r="D185" i="35"/>
  <c r="D187" i="35"/>
  <c r="H178" i="35"/>
  <c r="H174" i="35"/>
  <c r="H179" i="35"/>
  <c r="H177" i="35"/>
  <c r="H173" i="35"/>
  <c r="H175" i="35"/>
  <c r="H176" i="35"/>
  <c r="F178" i="35"/>
  <c r="F174" i="35"/>
  <c r="F179" i="35"/>
  <c r="F177" i="35"/>
  <c r="F173" i="35"/>
  <c r="F175" i="35"/>
  <c r="F176" i="35"/>
  <c r="D178" i="35"/>
  <c r="D174" i="35"/>
  <c r="D179" i="35"/>
  <c r="D177" i="35"/>
  <c r="D173" i="35"/>
  <c r="D175" i="35"/>
  <c r="H162" i="35"/>
  <c r="H164" i="35"/>
  <c r="H167" i="35"/>
  <c r="H166" i="35"/>
  <c r="H161" i="35"/>
  <c r="H163" i="35"/>
  <c r="H165" i="35"/>
  <c r="F162" i="35"/>
  <c r="F164" i="35"/>
  <c r="F167" i="35"/>
  <c r="F166" i="35"/>
  <c r="F161" i="35"/>
  <c r="F163" i="35"/>
  <c r="F165" i="35"/>
  <c r="D162" i="35"/>
  <c r="D164" i="35"/>
  <c r="D167" i="35"/>
  <c r="D166" i="35"/>
  <c r="D161" i="35"/>
  <c r="D163" i="35"/>
  <c r="H152" i="35"/>
  <c r="H151" i="35"/>
  <c r="H155" i="35"/>
  <c r="H153" i="35"/>
  <c r="H149" i="35"/>
  <c r="H150" i="35"/>
  <c r="H154" i="35"/>
  <c r="F152" i="35"/>
  <c r="F151" i="35"/>
  <c r="F155" i="35"/>
  <c r="F153" i="35"/>
  <c r="F149" i="35"/>
  <c r="F150" i="35"/>
  <c r="F154" i="35"/>
  <c r="D152" i="35"/>
  <c r="D151" i="35"/>
  <c r="D155" i="35"/>
  <c r="D153" i="35"/>
  <c r="D149" i="35"/>
  <c r="D150" i="35"/>
  <c r="H138" i="35"/>
  <c r="H140" i="35"/>
  <c r="H143" i="35"/>
  <c r="H142" i="35"/>
  <c r="H137" i="35"/>
  <c r="H139" i="35"/>
  <c r="H141" i="35"/>
  <c r="F138" i="35"/>
  <c r="F140" i="35"/>
  <c r="F143" i="35"/>
  <c r="F142" i="35"/>
  <c r="F137" i="35"/>
  <c r="F139" i="35"/>
  <c r="F141" i="35"/>
  <c r="D138" i="35"/>
  <c r="D140" i="35"/>
  <c r="D143" i="35"/>
  <c r="D142" i="35"/>
  <c r="D137" i="35"/>
  <c r="D139" i="35"/>
  <c r="H126" i="35"/>
  <c r="H127" i="35"/>
  <c r="H129" i="35"/>
  <c r="H130" i="35"/>
  <c r="H125" i="35"/>
  <c r="H128" i="35"/>
  <c r="H131" i="35"/>
  <c r="F126" i="35"/>
  <c r="F127" i="35"/>
  <c r="F129" i="35"/>
  <c r="F130" i="35"/>
  <c r="F125" i="35"/>
  <c r="F128" i="35"/>
  <c r="F131" i="35"/>
  <c r="D126" i="35"/>
  <c r="D127" i="35"/>
  <c r="D129" i="35"/>
  <c r="D130" i="35"/>
  <c r="D125" i="35"/>
  <c r="D128" i="35"/>
  <c r="H115" i="35"/>
  <c r="H114" i="35"/>
  <c r="H118" i="35"/>
  <c r="H117" i="35"/>
  <c r="H113" i="35"/>
  <c r="H116" i="35"/>
  <c r="H119" i="35"/>
  <c r="F115" i="35"/>
  <c r="F114" i="35"/>
  <c r="F118" i="35"/>
  <c r="F117" i="35"/>
  <c r="F113" i="35"/>
  <c r="F116" i="35"/>
  <c r="F119" i="35"/>
  <c r="D115" i="35"/>
  <c r="D114" i="35"/>
  <c r="D118" i="35"/>
  <c r="D117" i="35"/>
  <c r="D113" i="35"/>
  <c r="D116" i="35"/>
  <c r="H104" i="35"/>
  <c r="H101" i="35"/>
  <c r="H106" i="35"/>
  <c r="H105" i="35"/>
  <c r="H102" i="35"/>
  <c r="H103" i="35"/>
  <c r="H107" i="35"/>
  <c r="F104" i="35"/>
  <c r="F101" i="35"/>
  <c r="F106" i="35"/>
  <c r="F105" i="35"/>
  <c r="F102" i="35"/>
  <c r="F103" i="35"/>
  <c r="F107" i="35"/>
  <c r="D104" i="35"/>
  <c r="D101" i="35"/>
  <c r="D106" i="35"/>
  <c r="D105" i="35"/>
  <c r="D102" i="35"/>
  <c r="D103" i="35"/>
  <c r="H89" i="35"/>
  <c r="H92" i="35"/>
  <c r="H95" i="35"/>
  <c r="H93" i="35"/>
  <c r="H90" i="35"/>
  <c r="H91" i="35"/>
  <c r="H94" i="35"/>
  <c r="F89" i="35"/>
  <c r="F92" i="35"/>
  <c r="F95" i="35"/>
  <c r="F93" i="35"/>
  <c r="F90" i="35"/>
  <c r="F91" i="35"/>
  <c r="F94" i="35"/>
  <c r="D89" i="35"/>
  <c r="D92" i="35"/>
  <c r="D95" i="35"/>
  <c r="D93" i="35"/>
  <c r="D90" i="35"/>
  <c r="D91" i="35"/>
  <c r="H81" i="35"/>
  <c r="H80" i="35"/>
  <c r="H83" i="35"/>
  <c r="H82" i="35"/>
  <c r="H77" i="35"/>
  <c r="H79" i="35"/>
  <c r="H78" i="35"/>
  <c r="F81" i="35"/>
  <c r="F80" i="35"/>
  <c r="F83" i="35"/>
  <c r="F82" i="35"/>
  <c r="F77" i="35"/>
  <c r="F79" i="35"/>
  <c r="F78" i="35"/>
  <c r="D81" i="35"/>
  <c r="D80" i="35"/>
  <c r="D83" i="35"/>
  <c r="D82" i="35"/>
  <c r="D77" i="35"/>
  <c r="D79" i="35"/>
  <c r="H69" i="35"/>
  <c r="H66" i="35"/>
  <c r="H70" i="35"/>
  <c r="H68" i="35"/>
  <c r="H65" i="35"/>
  <c r="H67" i="35"/>
  <c r="H71" i="35"/>
  <c r="F69" i="35"/>
  <c r="F66" i="35"/>
  <c r="F70" i="35"/>
  <c r="F68" i="35"/>
  <c r="F65" i="35"/>
  <c r="F67" i="35"/>
  <c r="F71" i="35"/>
  <c r="D69" i="35"/>
  <c r="D66" i="35"/>
  <c r="D70" i="35"/>
  <c r="D68" i="35"/>
  <c r="D65" i="35"/>
  <c r="D67" i="35"/>
  <c r="H55" i="35"/>
  <c r="H56" i="35"/>
  <c r="H59" i="35"/>
  <c r="H58" i="35"/>
  <c r="H53" i="35"/>
  <c r="H54" i="35"/>
  <c r="H57" i="35"/>
  <c r="F55" i="35"/>
  <c r="F56" i="35"/>
  <c r="F59" i="35"/>
  <c r="F58" i="35"/>
  <c r="F53" i="35"/>
  <c r="F54" i="35"/>
  <c r="F57" i="35"/>
  <c r="D55" i="35"/>
  <c r="D56" i="35"/>
  <c r="D59" i="35"/>
  <c r="D58" i="35"/>
  <c r="D53" i="35"/>
  <c r="D54" i="35"/>
  <c r="H45" i="35"/>
  <c r="H44" i="35"/>
  <c r="H47" i="35"/>
  <c r="H46" i="35"/>
  <c r="H41" i="35"/>
  <c r="H42" i="35"/>
  <c r="H43" i="35"/>
  <c r="F45" i="35"/>
  <c r="F44" i="35"/>
  <c r="F47" i="35"/>
  <c r="F46" i="35"/>
  <c r="F41" i="35"/>
  <c r="F42" i="35"/>
  <c r="F43" i="35"/>
  <c r="D45" i="35"/>
  <c r="D44" i="35"/>
  <c r="D47" i="35"/>
  <c r="D46" i="35"/>
  <c r="D41" i="35"/>
  <c r="D42" i="35"/>
  <c r="H33" i="35"/>
  <c r="H31" i="35"/>
  <c r="H34" i="35"/>
  <c r="H32" i="35"/>
  <c r="H29" i="35"/>
  <c r="H30" i="35"/>
  <c r="H35" i="35"/>
  <c r="F33" i="35"/>
  <c r="F31" i="35"/>
  <c r="F34" i="35"/>
  <c r="F32" i="35"/>
  <c r="F29" i="35"/>
  <c r="F30" i="35"/>
  <c r="F35" i="35"/>
  <c r="D33" i="35"/>
  <c r="D31" i="35"/>
  <c r="D34" i="35"/>
  <c r="D32" i="35"/>
  <c r="D29" i="35"/>
  <c r="D30" i="35"/>
  <c r="H21" i="35"/>
  <c r="H19" i="35"/>
  <c r="H22" i="35"/>
  <c r="H20" i="35"/>
  <c r="H17" i="35"/>
  <c r="H18" i="35"/>
  <c r="H23" i="35"/>
  <c r="F21" i="35"/>
  <c r="F19" i="35"/>
  <c r="F22" i="35"/>
  <c r="F20" i="35"/>
  <c r="F17" i="35"/>
  <c r="F18" i="35"/>
  <c r="F23" i="35"/>
  <c r="D21" i="35"/>
  <c r="D19" i="35"/>
  <c r="D22" i="35"/>
  <c r="D20" i="35"/>
  <c r="D17" i="35"/>
  <c r="D18" i="35"/>
  <c r="H11" i="35"/>
  <c r="H6" i="35"/>
  <c r="H8" i="35"/>
  <c r="H10" i="35"/>
  <c r="H5" i="35"/>
  <c r="H7" i="35"/>
  <c r="H9" i="35"/>
  <c r="F11" i="35"/>
  <c r="F6" i="35"/>
  <c r="F8" i="35"/>
  <c r="F10" i="35"/>
  <c r="F5" i="35"/>
  <c r="F7" i="35"/>
  <c r="F9" i="35"/>
  <c r="D11" i="35"/>
  <c r="D6" i="35"/>
  <c r="D8" i="35"/>
  <c r="D10" i="35"/>
  <c r="D5" i="35"/>
  <c r="D7" i="35"/>
  <c r="H90" i="34"/>
  <c r="H83" i="34"/>
  <c r="H85" i="34"/>
  <c r="H82" i="34"/>
  <c r="H84" i="34"/>
  <c r="H89" i="34"/>
  <c r="H86" i="34"/>
  <c r="H87" i="34"/>
  <c r="F90" i="34"/>
  <c r="F83" i="34"/>
  <c r="F85" i="34"/>
  <c r="F82" i="34"/>
  <c r="F84" i="34"/>
  <c r="F89" i="34"/>
  <c r="F86" i="34"/>
  <c r="F87" i="34"/>
  <c r="D90" i="34"/>
  <c r="D83" i="34"/>
  <c r="D85" i="34"/>
  <c r="D82" i="34"/>
  <c r="D84" i="34"/>
  <c r="D89" i="34"/>
  <c r="D86" i="34"/>
  <c r="D87" i="34"/>
  <c r="H71" i="34"/>
  <c r="H72" i="34"/>
  <c r="H73" i="34"/>
  <c r="H76" i="34"/>
  <c r="H70" i="34"/>
  <c r="H75" i="34"/>
  <c r="F71" i="34"/>
  <c r="F72" i="34"/>
  <c r="F73" i="34"/>
  <c r="F76" i="34"/>
  <c r="F70" i="34"/>
  <c r="F75" i="34"/>
  <c r="D71" i="34"/>
  <c r="D72" i="34"/>
  <c r="D73" i="34"/>
  <c r="D76" i="34"/>
  <c r="D70" i="34"/>
  <c r="D75" i="34"/>
  <c r="H62" i="34"/>
  <c r="H59" i="34"/>
  <c r="H64" i="34"/>
  <c r="H56" i="34"/>
  <c r="H60" i="34"/>
  <c r="H50" i="34"/>
  <c r="H48" i="34"/>
  <c r="H46" i="34"/>
  <c r="H47" i="34"/>
  <c r="H52" i="34"/>
  <c r="H55" i="34"/>
  <c r="H53" i="34"/>
  <c r="H61" i="34"/>
  <c r="H49" i="34"/>
  <c r="H58" i="34"/>
  <c r="H54" i="34"/>
  <c r="H63" i="34"/>
  <c r="H57" i="34"/>
  <c r="F62" i="34"/>
  <c r="F59" i="34"/>
  <c r="F64" i="34"/>
  <c r="F56" i="34"/>
  <c r="F60" i="34"/>
  <c r="F50" i="34"/>
  <c r="F48" i="34"/>
  <c r="F46" i="34"/>
  <c r="F47" i="34"/>
  <c r="F52" i="34"/>
  <c r="F55" i="34"/>
  <c r="F53" i="34"/>
  <c r="F61" i="34"/>
  <c r="F49" i="34"/>
  <c r="F58" i="34"/>
  <c r="F54" i="34"/>
  <c r="F63" i="34"/>
  <c r="F57" i="34"/>
  <c r="D62" i="34"/>
  <c r="D59" i="34"/>
  <c r="D64" i="34"/>
  <c r="D56" i="34"/>
  <c r="D60" i="34"/>
  <c r="D50" i="34"/>
  <c r="D48" i="34"/>
  <c r="D46" i="34"/>
  <c r="D47" i="34"/>
  <c r="D52" i="34"/>
  <c r="D55" i="34"/>
  <c r="D53" i="34"/>
  <c r="D61" i="34"/>
  <c r="D49" i="34"/>
  <c r="D58" i="34"/>
  <c r="D54" i="34"/>
  <c r="D63" i="34"/>
  <c r="D57" i="34"/>
  <c r="H32" i="34"/>
  <c r="H37" i="34"/>
  <c r="H35" i="34"/>
  <c r="H34" i="34"/>
  <c r="H29" i="34"/>
  <c r="H39" i="34"/>
  <c r="H38" i="34"/>
  <c r="H30" i="34"/>
  <c r="H31" i="34"/>
  <c r="H40" i="34"/>
  <c r="H33" i="34"/>
  <c r="F32" i="34"/>
  <c r="F37" i="34"/>
  <c r="F35" i="34"/>
  <c r="F34" i="34"/>
  <c r="F29" i="34"/>
  <c r="F39" i="34"/>
  <c r="F38" i="34"/>
  <c r="F30" i="34"/>
  <c r="F31" i="34"/>
  <c r="F40" i="34"/>
  <c r="F33" i="34"/>
  <c r="D32" i="34"/>
  <c r="D37" i="34"/>
  <c r="D35" i="34"/>
  <c r="D34" i="34"/>
  <c r="D29" i="34"/>
  <c r="D39" i="34"/>
  <c r="D38" i="34"/>
  <c r="D30" i="34"/>
  <c r="D31" i="34"/>
  <c r="D40" i="34"/>
  <c r="D33" i="34"/>
  <c r="H14" i="34"/>
  <c r="H21" i="34"/>
  <c r="H20" i="34"/>
  <c r="H22" i="34"/>
  <c r="H18" i="34"/>
  <c r="H23" i="34"/>
  <c r="H16" i="34"/>
  <c r="H17" i="34"/>
  <c r="H15" i="34"/>
  <c r="F14" i="34"/>
  <c r="F21" i="34"/>
  <c r="F20" i="34"/>
  <c r="F22" i="34"/>
  <c r="F18" i="34"/>
  <c r="F23" i="34"/>
  <c r="F16" i="34"/>
  <c r="F17" i="34"/>
  <c r="F15" i="34"/>
  <c r="D14" i="34"/>
  <c r="D21" i="34"/>
  <c r="D20" i="34"/>
  <c r="D22" i="34"/>
  <c r="D18" i="34"/>
  <c r="D23" i="34"/>
  <c r="D16" i="34"/>
  <c r="D17" i="34"/>
  <c r="D15" i="34"/>
  <c r="H88" i="34"/>
  <c r="H74" i="34"/>
  <c r="H51" i="34"/>
  <c r="H36" i="34"/>
  <c r="H19" i="34"/>
  <c r="F88" i="34"/>
  <c r="F74" i="34"/>
  <c r="F51" i="34"/>
  <c r="F36" i="34"/>
  <c r="F19" i="34"/>
  <c r="D88" i="34"/>
  <c r="D74" i="34"/>
  <c r="D51" i="34"/>
  <c r="D36" i="34"/>
  <c r="D19" i="34"/>
  <c r="H4" i="34"/>
  <c r="H6" i="34"/>
  <c r="H3" i="34"/>
  <c r="H5" i="34"/>
  <c r="H7" i="34"/>
  <c r="F4" i="34"/>
  <c r="F6" i="34"/>
  <c r="F3" i="34"/>
  <c r="F5" i="34"/>
  <c r="F7" i="34"/>
  <c r="D4" i="34"/>
  <c r="D6" i="34"/>
  <c r="D3" i="34"/>
  <c r="D5" i="34"/>
  <c r="D7" i="34"/>
  <c r="G91" i="34"/>
  <c r="E91" i="34"/>
  <c r="C91" i="34"/>
  <c r="B91" i="34"/>
  <c r="G77" i="34"/>
  <c r="E77" i="34"/>
  <c r="C77" i="34"/>
  <c r="B77" i="34"/>
  <c r="G65" i="34"/>
  <c r="H65" i="34" s="1"/>
  <c r="E65" i="34"/>
  <c r="F65" i="34" s="1"/>
  <c r="C65" i="34"/>
  <c r="B65" i="34"/>
  <c r="D65" i="34" s="1"/>
  <c r="G41" i="34"/>
  <c r="E41" i="34"/>
  <c r="C41" i="34"/>
  <c r="B41" i="34"/>
  <c r="G24" i="34"/>
  <c r="E24" i="34"/>
  <c r="C24" i="34"/>
  <c r="B24" i="34"/>
  <c r="G9" i="34"/>
  <c r="H9" i="34" s="1"/>
  <c r="E9" i="34"/>
  <c r="F9" i="34" s="1"/>
  <c r="C9" i="34"/>
  <c r="D9" i="34" s="1"/>
  <c r="B9" i="34"/>
  <c r="H8" i="34"/>
  <c r="F8" i="34"/>
  <c r="D8" i="34"/>
  <c r="G12" i="33"/>
  <c r="H12" i="33" s="1"/>
  <c r="E12" i="33"/>
  <c r="F12" i="33" s="1"/>
  <c r="C12" i="33"/>
  <c r="D12" i="33" s="1"/>
  <c r="B12" i="33"/>
  <c r="G77" i="33"/>
  <c r="H77" i="33" s="1"/>
  <c r="E77" i="33"/>
  <c r="C77" i="33"/>
  <c r="D77" i="33" s="1"/>
  <c r="B77" i="33"/>
  <c r="G64" i="33"/>
  <c r="H64" i="33" s="1"/>
  <c r="E64" i="33"/>
  <c r="F64" i="33" s="1"/>
  <c r="C64" i="33"/>
  <c r="B64" i="33"/>
  <c r="G51" i="33"/>
  <c r="H51" i="33" s="1"/>
  <c r="E51" i="33"/>
  <c r="F51" i="33" s="1"/>
  <c r="D51" i="33"/>
  <c r="C51" i="33"/>
  <c r="B51" i="33"/>
  <c r="G38" i="33"/>
  <c r="E38" i="33"/>
  <c r="F38" i="33" s="1"/>
  <c r="C38" i="33"/>
  <c r="D38" i="33" s="1"/>
  <c r="B38" i="33"/>
  <c r="G25" i="33"/>
  <c r="H25" i="33" s="1"/>
  <c r="F25" i="33"/>
  <c r="E25" i="33"/>
  <c r="C25" i="33"/>
  <c r="B25" i="33"/>
  <c r="H74" i="33"/>
  <c r="H71" i="33"/>
  <c r="H73" i="33"/>
  <c r="H75" i="33"/>
  <c r="H69" i="33"/>
  <c r="H70" i="33"/>
  <c r="H72" i="33"/>
  <c r="F74" i="33"/>
  <c r="F71" i="33"/>
  <c r="F73" i="33"/>
  <c r="F75" i="33"/>
  <c r="F69" i="33"/>
  <c r="F70" i="33"/>
  <c r="F72" i="33"/>
  <c r="D74" i="33"/>
  <c r="D71" i="33"/>
  <c r="D73" i="33"/>
  <c r="D75" i="33"/>
  <c r="D69" i="33"/>
  <c r="D70" i="33"/>
  <c r="D72" i="33"/>
  <c r="F59" i="33"/>
  <c r="H59" i="33"/>
  <c r="H57" i="33"/>
  <c r="H60" i="33"/>
  <c r="H61" i="33"/>
  <c r="H56" i="33"/>
  <c r="H58" i="33"/>
  <c r="H62" i="33"/>
  <c r="F57" i="33"/>
  <c r="F60" i="33"/>
  <c r="F61" i="33"/>
  <c r="F56" i="33"/>
  <c r="F58" i="33"/>
  <c r="F62" i="33"/>
  <c r="D59" i="33"/>
  <c r="D57" i="33"/>
  <c r="D60" i="33"/>
  <c r="D61" i="33"/>
  <c r="D56" i="33"/>
  <c r="D58" i="33"/>
  <c r="D62" i="33"/>
  <c r="H47" i="33"/>
  <c r="H45" i="33"/>
  <c r="H46" i="33"/>
  <c r="H49" i="33"/>
  <c r="H43" i="33"/>
  <c r="H44" i="33"/>
  <c r="H48" i="33"/>
  <c r="F47" i="33"/>
  <c r="F45" i="33"/>
  <c r="F46" i="33"/>
  <c r="F49" i="33"/>
  <c r="F43" i="33"/>
  <c r="F44" i="33"/>
  <c r="F48" i="33"/>
  <c r="D47" i="33"/>
  <c r="D45" i="33"/>
  <c r="D46" i="33"/>
  <c r="D49" i="33"/>
  <c r="D43" i="33"/>
  <c r="D44" i="33"/>
  <c r="D48" i="33"/>
  <c r="H35" i="33"/>
  <c r="H31" i="33"/>
  <c r="H33" i="33"/>
  <c r="H34" i="33"/>
  <c r="H30" i="33"/>
  <c r="H32" i="33"/>
  <c r="H36" i="33"/>
  <c r="F35" i="33"/>
  <c r="F31" i="33"/>
  <c r="F33" i="33"/>
  <c r="F34" i="33"/>
  <c r="F30" i="33"/>
  <c r="F32" i="33"/>
  <c r="F36" i="33"/>
  <c r="D35" i="33"/>
  <c r="D31" i="33"/>
  <c r="D33" i="33"/>
  <c r="D34" i="33"/>
  <c r="D30" i="33"/>
  <c r="D32" i="33"/>
  <c r="D36" i="33"/>
  <c r="H18" i="33"/>
  <c r="H20" i="33"/>
  <c r="H22" i="33"/>
  <c r="H21" i="33"/>
  <c r="H17" i="33"/>
  <c r="H19" i="33"/>
  <c r="H23" i="33"/>
  <c r="F18" i="33"/>
  <c r="F20" i="33"/>
  <c r="F22" i="33"/>
  <c r="F21" i="33"/>
  <c r="F17" i="33"/>
  <c r="F19" i="33"/>
  <c r="F23" i="33"/>
  <c r="D18" i="33"/>
  <c r="D20" i="33"/>
  <c r="D22" i="33"/>
  <c r="D21" i="33"/>
  <c r="D17" i="33"/>
  <c r="D19" i="33"/>
  <c r="H8" i="33"/>
  <c r="H6" i="33"/>
  <c r="H10" i="33"/>
  <c r="H9" i="33"/>
  <c r="H4" i="33"/>
  <c r="H5" i="33"/>
  <c r="H7" i="33"/>
  <c r="F8" i="33"/>
  <c r="F6" i="33"/>
  <c r="F10" i="33"/>
  <c r="F9" i="33"/>
  <c r="F4" i="33"/>
  <c r="F5" i="33"/>
  <c r="F7" i="33"/>
  <c r="D8" i="33"/>
  <c r="D6" i="33"/>
  <c r="D10" i="33"/>
  <c r="D9" i="33"/>
  <c r="D4" i="33"/>
  <c r="D5" i="33"/>
  <c r="D721" i="35" l="1"/>
  <c r="D325" i="35"/>
  <c r="D289" i="35"/>
  <c r="D37" i="35"/>
  <c r="F745" i="35"/>
  <c r="F721" i="35"/>
  <c r="H709" i="35"/>
  <c r="F637" i="35"/>
  <c r="D637" i="35"/>
  <c r="D601" i="35"/>
  <c r="F541" i="35"/>
  <c r="H541" i="35"/>
  <c r="F517" i="35"/>
  <c r="D517" i="35"/>
  <c r="H493" i="35"/>
  <c r="D493" i="35"/>
  <c r="D457" i="35"/>
  <c r="D445" i="35"/>
  <c r="D433" i="35"/>
  <c r="F433" i="35"/>
  <c r="F409" i="35"/>
  <c r="D349" i="35"/>
  <c r="F325" i="35"/>
  <c r="H325" i="35"/>
  <c r="F265" i="35"/>
  <c r="H265" i="35"/>
  <c r="H253" i="35"/>
  <c r="D217" i="35"/>
  <c r="D157" i="35"/>
  <c r="H145" i="35"/>
  <c r="H133" i="35"/>
  <c r="D109" i="35"/>
  <c r="F109" i="35"/>
  <c r="D97" i="35"/>
  <c r="D85" i="35"/>
  <c r="F85" i="35"/>
  <c r="H85" i="35"/>
  <c r="F73" i="35"/>
  <c r="H61" i="35"/>
  <c r="F61" i="35"/>
  <c r="H49" i="35"/>
  <c r="H13" i="35"/>
  <c r="D745" i="35"/>
  <c r="D673" i="35"/>
  <c r="D373" i="35"/>
  <c r="D337" i="35"/>
  <c r="D253" i="35"/>
  <c r="F253" i="35"/>
  <c r="D121" i="35"/>
  <c r="D73" i="35"/>
  <c r="D13" i="35"/>
  <c r="F13" i="35"/>
  <c r="D77" i="34"/>
  <c r="D41" i="34"/>
  <c r="H41" i="34"/>
  <c r="D24" i="34"/>
  <c r="D91" i="34"/>
  <c r="F91" i="34"/>
  <c r="H91" i="34"/>
  <c r="F77" i="34"/>
  <c r="H77" i="34"/>
  <c r="H24" i="34"/>
  <c r="F24" i="34"/>
  <c r="F41" i="34"/>
  <c r="F77" i="33"/>
  <c r="D64" i="33"/>
  <c r="H38" i="33"/>
  <c r="D25" i="33"/>
</calcChain>
</file>

<file path=xl/sharedStrings.xml><?xml version="1.0" encoding="utf-8"?>
<sst xmlns="http://schemas.openxmlformats.org/spreadsheetml/2006/main" count="1302" uniqueCount="95">
  <si>
    <t>TOPLAM</t>
  </si>
  <si>
    <t>PERSONEL GİDER</t>
  </si>
  <si>
    <t>KANUNİ YÜKÜMLÜLÜKLER</t>
  </si>
  <si>
    <t>DİĞER İŞLETME GİDER</t>
  </si>
  <si>
    <t>HİZMET GİDER</t>
  </si>
  <si>
    <t>YATIRIM GİDER</t>
  </si>
  <si>
    <t>TIBBİ MALZEME - İLAÇ - LAB MALZEME GİDER</t>
  </si>
  <si>
    <t>EK ÖDEME</t>
  </si>
  <si>
    <t>GİDER BÜTÇESİ DENGELEME</t>
  </si>
  <si>
    <t>Amasya Ağız ve Diş Sağlığı Merkezi</t>
  </si>
  <si>
    <t>Amasya Sabuncuoğlu Şerefeddin Devlet Hastanesi</t>
  </si>
  <si>
    <t>Çorum Ağız ve Diş Sağlığı Merkezi</t>
  </si>
  <si>
    <t>Çorum İskilip Devlet Hastanesi</t>
  </si>
  <si>
    <t>Çorum T.C. Sağlık Bakanlığı-Hitit Üniversitesi Çorum Eğitim ve Araştırma Hastanesi</t>
  </si>
  <si>
    <t>Ordu Ağız ve Diş Sağlığı Merkezi</t>
  </si>
  <si>
    <t>Ordu Devlet Hastanesi</t>
  </si>
  <si>
    <t>Ordu Fatsa Devlet Hastanesi</t>
  </si>
  <si>
    <t>Samsun Ağız ve Diş Sağlığı Hastanesi</t>
  </si>
  <si>
    <t>Samsun Bafra Ağız ve Diş Sağlığı Merkezi</t>
  </si>
  <si>
    <t>Samsun Bafra Devlet Hastanesi</t>
  </si>
  <si>
    <t>Samsun Eğitim ve Araştırma Hastanesi</t>
  </si>
  <si>
    <t>Samsun Gazi Devlet Hastanesi</t>
  </si>
  <si>
    <t>Samsun Ruh Sağlığı ve Hastalıkları Hastanesi</t>
  </si>
  <si>
    <t>Samsun Salıpazarı İlçe Hastanesi</t>
  </si>
  <si>
    <t>Samsun Vezirköprü Ağız ve Diş Sağlığı Merkezi</t>
  </si>
  <si>
    <t>Samsun 19 Mayıs İlçe Hastanesi</t>
  </si>
  <si>
    <t>Sinop Ağız ve Diş Sağlığı Merkezi</t>
  </si>
  <si>
    <t>Sinop Atatürk Devlet Hastanesi</t>
  </si>
  <si>
    <t>Tokat Ağız ve Diş Sağlığı Merkezi</t>
  </si>
  <si>
    <t>Tokat Devlet Hastanesi</t>
  </si>
  <si>
    <t>Tokat Turhal Devlet Hastanesi</t>
  </si>
  <si>
    <t xml:space="preserve">Amasya Gümüşhacıköy Devlet Hastanesi  </t>
  </si>
  <si>
    <t xml:space="preserve">Amasya Merzifon Kara Mustafa Paşa Devlet Hastanesi </t>
  </si>
  <si>
    <t xml:space="preserve">Amasya Suluova Devlet Hastanesi </t>
  </si>
  <si>
    <t xml:space="preserve">Amasya Taşova Devlet Hastanesi </t>
  </si>
  <si>
    <t xml:space="preserve">Çorum Alaca Devlet Hastanesi </t>
  </si>
  <si>
    <t xml:space="preserve">Çorum Bayat Devlet Hastanesi </t>
  </si>
  <si>
    <t xml:space="preserve">Çorum Göğüs Hastalıkları Hastanesi </t>
  </si>
  <si>
    <t xml:space="preserve">Çorum Kargı Devlet Hastanesi </t>
  </si>
  <si>
    <t xml:space="preserve">Çorum Mecitözü Devlet Hastanesi </t>
  </si>
  <si>
    <t xml:space="preserve">Çorum Osmancık Devlet Hastanesi </t>
  </si>
  <si>
    <t xml:space="preserve">Çorum Sungurlu Devlet Hastanesi </t>
  </si>
  <si>
    <t xml:space="preserve">Ordu Akkuş Devlet Hastanesi </t>
  </si>
  <si>
    <t xml:space="preserve">Ordu Aybastı Devlet Hastanesi </t>
  </si>
  <si>
    <t xml:space="preserve">Ordu Gölköy Devlet Hastanesi </t>
  </si>
  <si>
    <t xml:space="preserve">Ordu Gürgentepe Devlet Hastanesi </t>
  </si>
  <si>
    <t xml:space="preserve">Ordu Korgan Devlet Hastanesi </t>
  </si>
  <si>
    <t xml:space="preserve">Ordu Kumru Devlet Hastanesi </t>
  </si>
  <si>
    <t xml:space="preserve">Ordu T.C. Sağlık Bakanlığı - Ordu Üniversitesi Eğitim ve Araştırma Hastanesi </t>
  </si>
  <si>
    <t xml:space="preserve">Ordu Ulubey Devlet Hastanesi </t>
  </si>
  <si>
    <t xml:space="preserve">Ordu Ünye Devlet Hastanesi </t>
  </si>
  <si>
    <t xml:space="preserve">Samsun Alaçam Devlet Hastanesi </t>
  </si>
  <si>
    <t xml:space="preserve">Samsun Asarcık İlçe Hastanesi </t>
  </si>
  <si>
    <t xml:space="preserve">Samsun Ayvacık Devlet Hastanesi </t>
  </si>
  <si>
    <t xml:space="preserve">Samsun Çarşamba Devlet Hastanesi </t>
  </si>
  <si>
    <t xml:space="preserve">Samsun Fizik Tedavi Rehabilitasyon Hastanesi </t>
  </si>
  <si>
    <t xml:space="preserve">Samsun Havza Devlet Hastanesi </t>
  </si>
  <si>
    <t xml:space="preserve">Samsun Kavak Devlet Hastanesi </t>
  </si>
  <si>
    <t xml:space="preserve">Samsun Ladik Devlet Hastanesi </t>
  </si>
  <si>
    <t xml:space="preserve">Samsun Terme Devlet Hastanesi </t>
  </si>
  <si>
    <t xml:space="preserve">Samsun Vezirköprü Devlet Hastanesi </t>
  </si>
  <si>
    <t xml:space="preserve">Sinop Ayancık Devlet Hastanesi </t>
  </si>
  <si>
    <t xml:space="preserve">Sinop Boyabat 75.Yıl Devlet Hastanesi </t>
  </si>
  <si>
    <t xml:space="preserve">Sinop Durağan Devlet Hastanesi </t>
  </si>
  <si>
    <t xml:space="preserve">Sinop Gerze Devlet Hastanesi </t>
  </si>
  <si>
    <t xml:space="preserve">Sinop Türkeli Devlet Hastanesi </t>
  </si>
  <si>
    <t xml:space="preserve">Tokat Almus Devlet Hastanesi </t>
  </si>
  <si>
    <t xml:space="preserve">Tokat Erbaa Devlet Hastanesi </t>
  </si>
  <si>
    <t xml:space="preserve">Tokat Niksar Devlet Hastanesi </t>
  </si>
  <si>
    <t xml:space="preserve">Tokat Reşadiye Devlet Hastanesi </t>
  </si>
  <si>
    <t xml:space="preserve">Tokat Ruh Sağlığı ve Hastalıkları Hastanesi </t>
  </si>
  <si>
    <t xml:space="preserve">Tokat Zile Devlet Hastanesi </t>
  </si>
  <si>
    <t>Genel Toplam</t>
  </si>
  <si>
    <t>2017 GERÇEKLEŞME</t>
  </si>
  <si>
    <t>2018 BÜTÇE</t>
  </si>
  <si>
    <t>2018 6 AYLIK GERÇEKLEŞME</t>
  </si>
  <si>
    <t>ARTIŞ ORANI</t>
  </si>
  <si>
    <t>GERÇEKLEŞME ORANI</t>
  </si>
  <si>
    <t>2018 YIL SONU TAHMİN</t>
  </si>
  <si>
    <t>SAPMA</t>
  </si>
  <si>
    <t>SAĞLIK TESİSİ</t>
  </si>
  <si>
    <t>GİDERLER</t>
  </si>
  <si>
    <t>2018 YIL SONU TAHMİNİ</t>
  </si>
  <si>
    <t>AMASYA İL SAĞLIK MÜDÜRLÜĞÜ</t>
  </si>
  <si>
    <t>ÇORUM İL SAĞLIK MÜDÜRLÜĞÜ</t>
  </si>
  <si>
    <t>ORDU İL SAĞLIK MÜDÜRLÜĞÜ</t>
  </si>
  <si>
    <t>SAMSUN İL SAĞLIK MÜDÜRLÜĞÜ</t>
  </si>
  <si>
    <t>SİNOP İL SAĞLIK MÜDÜRLÜĞÜ</t>
  </si>
  <si>
    <t>TOKAT İL SAĞLIK MÜDÜRLÜĞÜ</t>
  </si>
  <si>
    <t>AMASYA</t>
  </si>
  <si>
    <t>ÇORUM</t>
  </si>
  <si>
    <t>ORDU</t>
  </si>
  <si>
    <t>SAMSUN</t>
  </si>
  <si>
    <t>SİNOP</t>
  </si>
  <si>
    <t>TOKAT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</si>
</sst>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sz val="10"/>
      <name val="Arial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10" fontId="4" fillId="2" borderId="3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165" fontId="0" fillId="0" borderId="1" xfId="1" applyNumberFormat="1" applyFont="1" applyBorder="1"/>
    <xf numFmtId="9" fontId="0" fillId="0" borderId="1" xfId="7" applyFont="1" applyBorder="1"/>
    <xf numFmtId="9" fontId="0" fillId="0" borderId="6" xfId="7" applyFont="1" applyBorder="1" applyAlignment="1">
      <alignment horizontal="center"/>
    </xf>
    <xf numFmtId="0" fontId="0" fillId="3" borderId="5" xfId="0" applyFill="1" applyBorder="1"/>
    <xf numFmtId="165" fontId="0" fillId="3" borderId="1" xfId="1" applyNumberFormat="1" applyFont="1" applyFill="1" applyBorder="1"/>
    <xf numFmtId="9" fontId="0" fillId="3" borderId="1" xfId="7" applyFont="1" applyFill="1" applyBorder="1"/>
    <xf numFmtId="9" fontId="0" fillId="3" borderId="6" xfId="7" applyFont="1" applyFill="1" applyBorder="1" applyAlignment="1">
      <alignment horizontal="center"/>
    </xf>
    <xf numFmtId="165" fontId="6" fillId="2" borderId="1" xfId="1" applyNumberFormat="1" applyFont="1" applyFill="1" applyBorder="1"/>
    <xf numFmtId="9" fontId="6" fillId="2" borderId="1" xfId="7" applyFont="1" applyFill="1" applyBorder="1"/>
    <xf numFmtId="9" fontId="6" fillId="2" borderId="6" xfId="7" applyFont="1" applyFill="1" applyBorder="1" applyAlignment="1">
      <alignment horizontal="center"/>
    </xf>
    <xf numFmtId="0" fontId="6" fillId="2" borderId="8" xfId="0" applyFont="1" applyFill="1" applyBorder="1"/>
    <xf numFmtId="165" fontId="6" fillId="2" borderId="9" xfId="1" applyNumberFormat="1" applyFont="1" applyFill="1" applyBorder="1"/>
    <xf numFmtId="9" fontId="6" fillId="2" borderId="9" xfId="7" applyFont="1" applyFill="1" applyBorder="1"/>
    <xf numFmtId="9" fontId="6" fillId="2" borderId="9" xfId="7" applyFont="1" applyFill="1" applyBorder="1" applyAlignment="1">
      <alignment horizontal="center"/>
    </xf>
    <xf numFmtId="9" fontId="6" fillId="2" borderId="10" xfId="7" applyFont="1" applyFill="1" applyBorder="1" applyAlignment="1">
      <alignment horizontal="center"/>
    </xf>
    <xf numFmtId="9" fontId="0" fillId="0" borderId="1" xfId="7" applyFont="1" applyBorder="1" applyAlignment="1">
      <alignment horizontal="center"/>
    </xf>
    <xf numFmtId="9" fontId="0" fillId="3" borderId="1" xfId="7" applyFont="1" applyFill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8">
    <cellStyle name="Normal" xfId="0" builtinId="0"/>
    <cellStyle name="Normal 2" xfId="2"/>
    <cellStyle name="Normal 3" xfId="4"/>
    <cellStyle name="Virgül" xfId="1" builtinId="3"/>
    <cellStyle name="Virgül 2" xfId="3"/>
    <cellStyle name="Virgül 3" xfId="5"/>
    <cellStyle name="Virgül 4" xfId="6"/>
    <cellStyle name="Yüzd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Downloads/b&#252;t&#231;e_de&#287;erlendirme_bat&#305;_karadeniz.xlsx" TargetMode="External"/><Relationship Id="rId2" Type="http://schemas.openxmlformats.org/officeDocument/2006/relationships/hyperlink" Target="../../Downloads/b&#252;t&#231;e_de&#287;erlendirme_bat&#305;_karadeniz.xlsx" TargetMode="External"/><Relationship Id="rId1" Type="http://schemas.openxmlformats.org/officeDocument/2006/relationships/hyperlink" Target="../../Downloads/b&#252;t&#231;e_de&#287;erlendirme_bat&#305;_karadeniz.xlsx" TargetMode="External"/><Relationship Id="rId6" Type="http://schemas.openxmlformats.org/officeDocument/2006/relationships/hyperlink" Target="../../Downloads/b&#252;t&#231;e_de&#287;erlendirme_bat&#305;_karadeniz.xlsx" TargetMode="External"/><Relationship Id="rId5" Type="http://schemas.openxmlformats.org/officeDocument/2006/relationships/hyperlink" Target="../../Downloads/b&#252;t&#231;e_de&#287;erlendirme_bat&#305;_karadeniz.xlsx" TargetMode="External"/><Relationship Id="rId4" Type="http://schemas.openxmlformats.org/officeDocument/2006/relationships/hyperlink" Target="../../Downloads/b&#252;t&#231;e_de&#287;erlendirme_bat&#305;_karadeniz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abSelected="1" workbookViewId="0">
      <selection activeCell="J10" sqref="J10"/>
    </sheetView>
  </sheetViews>
  <sheetFormatPr defaultRowHeight="15" x14ac:dyDescent="0.25"/>
  <cols>
    <col min="1" max="1" width="38.85546875" bestFit="1" customWidth="1"/>
    <col min="2" max="2" width="15.7109375" customWidth="1"/>
    <col min="3" max="3" width="14.85546875" bestFit="1" customWidth="1"/>
    <col min="4" max="4" width="11.85546875" bestFit="1" customWidth="1"/>
    <col min="5" max="5" width="14.85546875" bestFit="1" customWidth="1"/>
    <col min="6" max="6" width="14.7109375" customWidth="1"/>
    <col min="7" max="7" width="14.85546875" bestFit="1" customWidth="1"/>
    <col min="8" max="8" width="7.28515625" bestFit="1" customWidth="1"/>
  </cols>
  <sheetData>
    <row r="2" spans="1:8" ht="24" thickBot="1" x14ac:dyDescent="0.4">
      <c r="A2" s="27" t="s">
        <v>83</v>
      </c>
      <c r="B2" s="27"/>
      <c r="C2" s="27"/>
      <c r="D2" s="27"/>
      <c r="E2" s="27"/>
      <c r="F2" s="27"/>
      <c r="G2" s="27"/>
      <c r="H2" s="27"/>
    </row>
    <row r="3" spans="1:8" ht="30" x14ac:dyDescent="0.25">
      <c r="A3" s="1" t="s">
        <v>81</v>
      </c>
      <c r="B3" s="2" t="s">
        <v>73</v>
      </c>
      <c r="C3" s="2" t="s">
        <v>74</v>
      </c>
      <c r="D3" s="6" t="s">
        <v>76</v>
      </c>
      <c r="E3" s="2" t="s">
        <v>75</v>
      </c>
      <c r="F3" s="6" t="s">
        <v>77</v>
      </c>
      <c r="G3" s="2" t="s">
        <v>82</v>
      </c>
      <c r="H3" s="7" t="s">
        <v>79</v>
      </c>
    </row>
    <row r="4" spans="1:8" x14ac:dyDescent="0.25">
      <c r="A4" s="8" t="s">
        <v>1</v>
      </c>
      <c r="B4" s="9">
        <v>8995038.1100000013</v>
      </c>
      <c r="C4" s="9">
        <v>24617202</v>
      </c>
      <c r="D4" s="10">
        <f>C4/B4-1</f>
        <v>1.736753496645274</v>
      </c>
      <c r="E4" s="9">
        <v>12331728.570000002</v>
      </c>
      <c r="F4" s="10">
        <f t="shared" ref="F4:F10" si="0">E4/C4</f>
        <v>0.50093948816766432</v>
      </c>
      <c r="G4" s="9">
        <v>46758856.02783332</v>
      </c>
      <c r="H4" s="11">
        <f t="shared" ref="H4:H10" si="1">G4/C4-1</f>
        <v>0.89943828822761085</v>
      </c>
    </row>
    <row r="5" spans="1:8" x14ac:dyDescent="0.25">
      <c r="A5" s="12" t="s">
        <v>6</v>
      </c>
      <c r="B5" s="13">
        <v>31961238.910000004</v>
      </c>
      <c r="C5" s="13">
        <v>33088377</v>
      </c>
      <c r="D5" s="14">
        <f>C5/B5-1</f>
        <v>3.5265782192421158E-2</v>
      </c>
      <c r="E5" s="13">
        <v>19962361.170000002</v>
      </c>
      <c r="F5" s="14">
        <f t="shared" si="0"/>
        <v>0.60330433160864927</v>
      </c>
      <c r="G5" s="13">
        <v>46629146.404833324</v>
      </c>
      <c r="H5" s="15">
        <f t="shared" si="1"/>
        <v>0.4092303894153928</v>
      </c>
    </row>
    <row r="6" spans="1:8" x14ac:dyDescent="0.25">
      <c r="A6" s="8" t="s">
        <v>7</v>
      </c>
      <c r="B6" s="9">
        <v>55445849.419999994</v>
      </c>
      <c r="C6" s="9">
        <v>57440382</v>
      </c>
      <c r="D6" s="10">
        <f>C6/B6-1</f>
        <v>3.5972621952123029E-2</v>
      </c>
      <c r="E6" s="9">
        <v>31885837.56000001</v>
      </c>
      <c r="F6" s="10">
        <f t="shared" si="0"/>
        <v>0.55511186468084439</v>
      </c>
      <c r="G6" s="9">
        <v>69943562.260666668</v>
      </c>
      <c r="H6" s="11">
        <f t="shared" si="1"/>
        <v>0.21767230344440724</v>
      </c>
    </row>
    <row r="7" spans="1:8" x14ac:dyDescent="0.25">
      <c r="A7" s="12" t="s">
        <v>5</v>
      </c>
      <c r="B7" s="13">
        <v>0</v>
      </c>
      <c r="C7" s="13">
        <v>7189243</v>
      </c>
      <c r="D7" s="14"/>
      <c r="E7" s="13">
        <v>2877597.9000000004</v>
      </c>
      <c r="F7" s="14">
        <f t="shared" si="0"/>
        <v>0.40026438110382417</v>
      </c>
      <c r="G7" s="13">
        <v>7088327.7091666646</v>
      </c>
      <c r="H7" s="15">
        <f t="shared" si="1"/>
        <v>-1.4036984260141883E-2</v>
      </c>
    </row>
    <row r="8" spans="1:8" x14ac:dyDescent="0.25">
      <c r="A8" s="8" t="s">
        <v>3</v>
      </c>
      <c r="B8" s="9">
        <v>9197597.6100000013</v>
      </c>
      <c r="C8" s="9">
        <v>11347235</v>
      </c>
      <c r="D8" s="10">
        <f>C8/B8-1</f>
        <v>0.23371726848137242</v>
      </c>
      <c r="E8" s="9">
        <v>4417643.2799999993</v>
      </c>
      <c r="F8" s="10">
        <f t="shared" si="0"/>
        <v>0.38931451406443945</v>
      </c>
      <c r="G8" s="9">
        <v>10323685.845916659</v>
      </c>
      <c r="H8" s="11">
        <f t="shared" si="1"/>
        <v>-9.020251665567347E-2</v>
      </c>
    </row>
    <row r="9" spans="1:8" x14ac:dyDescent="0.25">
      <c r="A9" s="12" t="s">
        <v>2</v>
      </c>
      <c r="B9" s="13">
        <v>15346646.83</v>
      </c>
      <c r="C9" s="13">
        <v>15846878</v>
      </c>
      <c r="D9" s="14">
        <f>C9/B9-1</f>
        <v>3.2595470237976487E-2</v>
      </c>
      <c r="E9" s="13">
        <v>6107897.21</v>
      </c>
      <c r="F9" s="14">
        <f t="shared" si="0"/>
        <v>0.38543221005424538</v>
      </c>
      <c r="G9" s="13">
        <v>13404263.411999997</v>
      </c>
      <c r="H9" s="15">
        <f t="shared" si="1"/>
        <v>-0.1541385368146333</v>
      </c>
    </row>
    <row r="10" spans="1:8" x14ac:dyDescent="0.25">
      <c r="A10" s="8" t="s">
        <v>4</v>
      </c>
      <c r="B10" s="9">
        <v>39087600.280000001</v>
      </c>
      <c r="C10" s="9">
        <v>27361149</v>
      </c>
      <c r="D10" s="10">
        <f>C10/B10-1</f>
        <v>-0.30000437980328221</v>
      </c>
      <c r="E10" s="9">
        <v>13595939.829999996</v>
      </c>
      <c r="F10" s="10">
        <f t="shared" si="0"/>
        <v>0.49690675746109919</v>
      </c>
      <c r="G10" s="9">
        <v>16749850.916499998</v>
      </c>
      <c r="H10" s="11">
        <f t="shared" si="1"/>
        <v>-0.38782355534484325</v>
      </c>
    </row>
    <row r="11" spans="1:8" x14ac:dyDescent="0.25">
      <c r="A11" s="12" t="s">
        <v>8</v>
      </c>
      <c r="B11" s="13">
        <v>0</v>
      </c>
      <c r="C11" s="13">
        <v>5316644</v>
      </c>
      <c r="D11" s="14"/>
      <c r="E11" s="13">
        <v>0</v>
      </c>
      <c r="F11" s="14"/>
      <c r="G11" s="13">
        <v>0</v>
      </c>
      <c r="H11" s="15"/>
    </row>
    <row r="12" spans="1:8" x14ac:dyDescent="0.25">
      <c r="A12" s="5" t="s">
        <v>72</v>
      </c>
      <c r="B12" s="16">
        <f>SUM(B4:B11)</f>
        <v>160033971.16</v>
      </c>
      <c r="C12" s="16">
        <f>SUM(C4:C11)</f>
        <v>182207110</v>
      </c>
      <c r="D12" s="17">
        <f>C12/B12-1</f>
        <v>0.13855270027531574</v>
      </c>
      <c r="E12" s="16">
        <f>SUM(E4:E11)</f>
        <v>91179005.519999996</v>
      </c>
      <c r="F12" s="17">
        <f>E12/C12</f>
        <v>0.5004140920735749</v>
      </c>
      <c r="G12" s="16">
        <f>SUM(G4:G11)</f>
        <v>210897692.57691666</v>
      </c>
      <c r="H12" s="18">
        <f>G12/C12-1</f>
        <v>0.15746137775258418</v>
      </c>
    </row>
    <row r="15" spans="1:8" ht="24" thickBot="1" x14ac:dyDescent="0.4">
      <c r="A15" s="26" t="s">
        <v>84</v>
      </c>
      <c r="B15" s="26"/>
      <c r="C15" s="26"/>
      <c r="D15" s="26"/>
      <c r="E15" s="26"/>
      <c r="F15" s="26"/>
      <c r="G15" s="26"/>
      <c r="H15" s="26"/>
    </row>
    <row r="16" spans="1:8" ht="30" x14ac:dyDescent="0.25">
      <c r="A16" s="1" t="s">
        <v>81</v>
      </c>
      <c r="B16" s="2" t="s">
        <v>73</v>
      </c>
      <c r="C16" s="2" t="s">
        <v>74</v>
      </c>
      <c r="D16" s="6" t="s">
        <v>76</v>
      </c>
      <c r="E16" s="2" t="s">
        <v>75</v>
      </c>
      <c r="F16" s="6" t="s">
        <v>77</v>
      </c>
      <c r="G16" s="2" t="s">
        <v>82</v>
      </c>
      <c r="H16" s="7" t="s">
        <v>79</v>
      </c>
    </row>
    <row r="17" spans="1:8" x14ac:dyDescent="0.25">
      <c r="A17" s="8" t="s">
        <v>1</v>
      </c>
      <c r="B17" s="9">
        <v>20229191.220000006</v>
      </c>
      <c r="C17" s="9">
        <v>45299244</v>
      </c>
      <c r="D17" s="10">
        <f t="shared" ref="D17:D22" si="2">C17/B17-1</f>
        <v>1.2393007959316718</v>
      </c>
      <c r="E17" s="9">
        <v>21670287.190000001</v>
      </c>
      <c r="F17" s="10">
        <f t="shared" ref="F17:F23" si="3">E17/C17</f>
        <v>0.47838076922431644</v>
      </c>
      <c r="G17" s="9">
        <v>78496724.43445836</v>
      </c>
      <c r="H17" s="11">
        <f t="shared" ref="H17:H23" si="4">G17/C17-1</f>
        <v>0.73284844299958651</v>
      </c>
    </row>
    <row r="18" spans="1:8" x14ac:dyDescent="0.25">
      <c r="A18" s="12" t="s">
        <v>3</v>
      </c>
      <c r="B18" s="13">
        <v>19027759.130000003</v>
      </c>
      <c r="C18" s="13">
        <v>15945963</v>
      </c>
      <c r="D18" s="14">
        <f t="shared" si="2"/>
        <v>-0.16196316702060343</v>
      </c>
      <c r="E18" s="13">
        <v>11025822.670000006</v>
      </c>
      <c r="F18" s="14">
        <f t="shared" si="3"/>
        <v>0.69144915675522423</v>
      </c>
      <c r="G18" s="13">
        <v>23913739.842000008</v>
      </c>
      <c r="H18" s="15">
        <f t="shared" si="4"/>
        <v>0.49967360654229576</v>
      </c>
    </row>
    <row r="19" spans="1:8" x14ac:dyDescent="0.25">
      <c r="A19" s="8" t="s">
        <v>6</v>
      </c>
      <c r="B19" s="9">
        <v>45775373.710000001</v>
      </c>
      <c r="C19" s="9">
        <v>45317989</v>
      </c>
      <c r="D19" s="10">
        <f t="shared" si="2"/>
        <v>-9.9919383050297572E-3</v>
      </c>
      <c r="E19" s="9">
        <v>29931355.320000015</v>
      </c>
      <c r="F19" s="10">
        <f t="shared" si="3"/>
        <v>0.66047404089356254</v>
      </c>
      <c r="G19" s="9">
        <v>67086700.006083347</v>
      </c>
      <c r="H19" s="11">
        <f t="shared" si="4"/>
        <v>0.48035474403075007</v>
      </c>
    </row>
    <row r="20" spans="1:8" x14ac:dyDescent="0.25">
      <c r="A20" s="12" t="s">
        <v>7</v>
      </c>
      <c r="B20" s="13">
        <v>82160887.399999991</v>
      </c>
      <c r="C20" s="13">
        <v>78592298</v>
      </c>
      <c r="D20" s="14">
        <f t="shared" si="2"/>
        <v>-4.3434163297510708E-2</v>
      </c>
      <c r="E20" s="13">
        <v>47939663.889999993</v>
      </c>
      <c r="F20" s="14">
        <f t="shared" si="3"/>
        <v>0.60997915966269356</v>
      </c>
      <c r="G20" s="13">
        <v>106563073.76824999</v>
      </c>
      <c r="H20" s="15">
        <f t="shared" si="4"/>
        <v>0.35589716142731942</v>
      </c>
    </row>
    <row r="21" spans="1:8" x14ac:dyDescent="0.25">
      <c r="A21" s="8" t="s">
        <v>2</v>
      </c>
      <c r="B21" s="9">
        <v>22000385.259999998</v>
      </c>
      <c r="C21" s="9">
        <v>20259271</v>
      </c>
      <c r="D21" s="10">
        <f t="shared" si="2"/>
        <v>-7.9140171384435076E-2</v>
      </c>
      <c r="E21" s="9">
        <v>10195402.510000004</v>
      </c>
      <c r="F21" s="10">
        <f t="shared" si="3"/>
        <v>0.50324626735088362</v>
      </c>
      <c r="G21" s="9">
        <v>21589843.162749995</v>
      </c>
      <c r="H21" s="11">
        <f t="shared" si="4"/>
        <v>6.567719849100162E-2</v>
      </c>
    </row>
    <row r="22" spans="1:8" x14ac:dyDescent="0.25">
      <c r="A22" s="12" t="s">
        <v>4</v>
      </c>
      <c r="B22" s="13">
        <v>67942898.849999994</v>
      </c>
      <c r="C22" s="13">
        <v>46498829</v>
      </c>
      <c r="D22" s="14">
        <f t="shared" si="2"/>
        <v>-0.31561900085162464</v>
      </c>
      <c r="E22" s="13">
        <v>26672243.260000024</v>
      </c>
      <c r="F22" s="14">
        <f t="shared" si="3"/>
        <v>0.573611074377809</v>
      </c>
      <c r="G22" s="13">
        <v>40197166.750499971</v>
      </c>
      <c r="H22" s="15">
        <f t="shared" si="4"/>
        <v>-0.13552303111762298</v>
      </c>
    </row>
    <row r="23" spans="1:8" x14ac:dyDescent="0.25">
      <c r="A23" s="8" t="s">
        <v>5</v>
      </c>
      <c r="B23" s="9">
        <v>0</v>
      </c>
      <c r="C23" s="9">
        <v>10794206</v>
      </c>
      <c r="D23" s="10"/>
      <c r="E23" s="9">
        <v>3241072.5799999996</v>
      </c>
      <c r="F23" s="10">
        <f t="shared" si="3"/>
        <v>0.30026039710563235</v>
      </c>
      <c r="G23" s="9">
        <v>7932159.0776666645</v>
      </c>
      <c r="H23" s="11">
        <f t="shared" si="4"/>
        <v>-0.26514659089638792</v>
      </c>
    </row>
    <row r="24" spans="1:8" x14ac:dyDescent="0.25">
      <c r="A24" s="12" t="s">
        <v>8</v>
      </c>
      <c r="B24" s="13">
        <v>0</v>
      </c>
      <c r="C24" s="13">
        <v>7152200</v>
      </c>
      <c r="D24" s="14"/>
      <c r="E24" s="13">
        <v>0</v>
      </c>
      <c r="F24" s="14"/>
      <c r="G24" s="13">
        <v>0</v>
      </c>
      <c r="H24" s="15"/>
    </row>
    <row r="25" spans="1:8" x14ac:dyDescent="0.25">
      <c r="A25" s="5" t="s">
        <v>72</v>
      </c>
      <c r="B25" s="16">
        <f>SUM(B17:B24)</f>
        <v>257136495.56999996</v>
      </c>
      <c r="C25" s="16">
        <f>SUM(C17:C24)</f>
        <v>269860000</v>
      </c>
      <c r="D25" s="17">
        <f>C25/B25-1</f>
        <v>4.9481519151124642E-2</v>
      </c>
      <c r="E25" s="16">
        <f>SUM(E17:E24)</f>
        <v>150675847.42000008</v>
      </c>
      <c r="F25" s="17">
        <f>E25/C25</f>
        <v>0.55834820803379559</v>
      </c>
      <c r="G25" s="16">
        <f>SUM(G17:G24)</f>
        <v>345779407.04170835</v>
      </c>
      <c r="H25" s="18">
        <f>G25/C25-1</f>
        <v>0.28132886326876294</v>
      </c>
    </row>
    <row r="28" spans="1:8" ht="24" thickBot="1" x14ac:dyDescent="0.4">
      <c r="A28" s="26" t="s">
        <v>85</v>
      </c>
      <c r="B28" s="26"/>
      <c r="C28" s="26"/>
      <c r="D28" s="26"/>
      <c r="E28" s="26"/>
      <c r="F28" s="26"/>
      <c r="G28" s="26"/>
      <c r="H28" s="26"/>
    </row>
    <row r="29" spans="1:8" ht="30" x14ac:dyDescent="0.25">
      <c r="A29" s="1" t="s">
        <v>81</v>
      </c>
      <c r="B29" s="2" t="s">
        <v>73</v>
      </c>
      <c r="C29" s="2" t="s">
        <v>74</v>
      </c>
      <c r="D29" s="6" t="s">
        <v>76</v>
      </c>
      <c r="E29" s="2" t="s">
        <v>75</v>
      </c>
      <c r="F29" s="6" t="s">
        <v>77</v>
      </c>
      <c r="G29" s="2" t="s">
        <v>82</v>
      </c>
      <c r="H29" s="7" t="s">
        <v>79</v>
      </c>
    </row>
    <row r="30" spans="1:8" x14ac:dyDescent="0.25">
      <c r="A30" s="8" t="s">
        <v>1</v>
      </c>
      <c r="B30" s="9">
        <v>25681162.110000003</v>
      </c>
      <c r="C30" s="9">
        <v>65891334</v>
      </c>
      <c r="D30" s="10">
        <f t="shared" ref="D30:D36" si="5">C30/B30-1</f>
        <v>1.5657458068979881</v>
      </c>
      <c r="E30" s="9">
        <v>25740871.979999993</v>
      </c>
      <c r="F30" s="10">
        <f t="shared" ref="F30:F36" si="6">E30/C30</f>
        <v>0.39065640983987354</v>
      </c>
      <c r="G30" s="9">
        <v>93074954.326833308</v>
      </c>
      <c r="H30" s="11">
        <f t="shared" ref="H30:H36" si="7">G30/C30-1</f>
        <v>0.4125522838380129</v>
      </c>
    </row>
    <row r="31" spans="1:8" x14ac:dyDescent="0.25">
      <c r="A31" s="12" t="s">
        <v>7</v>
      </c>
      <c r="B31" s="13">
        <v>117987970.20000002</v>
      </c>
      <c r="C31" s="13">
        <v>117905443</v>
      </c>
      <c r="D31" s="14">
        <f t="shared" si="5"/>
        <v>-6.994543584412094E-4</v>
      </c>
      <c r="E31" s="13">
        <v>63709363.829999991</v>
      </c>
      <c r="F31" s="14">
        <f t="shared" si="6"/>
        <v>0.54034285618179634</v>
      </c>
      <c r="G31" s="13">
        <v>141308816.55125001</v>
      </c>
      <c r="H31" s="15">
        <f t="shared" si="7"/>
        <v>0.1984927324453547</v>
      </c>
    </row>
    <row r="32" spans="1:8" x14ac:dyDescent="0.25">
      <c r="A32" s="8" t="s">
        <v>6</v>
      </c>
      <c r="B32" s="9">
        <v>85439532.320000023</v>
      </c>
      <c r="C32" s="9">
        <v>71134796</v>
      </c>
      <c r="D32" s="10">
        <f t="shared" si="5"/>
        <v>-0.16742526476413677</v>
      </c>
      <c r="E32" s="9">
        <v>35526022.970000014</v>
      </c>
      <c r="F32" s="10">
        <f t="shared" si="6"/>
        <v>0.4994183573676097</v>
      </c>
      <c r="G32" s="9">
        <v>82620347.672249988</v>
      </c>
      <c r="H32" s="11">
        <f t="shared" si="7"/>
        <v>0.16146179251361015</v>
      </c>
    </row>
    <row r="33" spans="1:8" x14ac:dyDescent="0.25">
      <c r="A33" s="12" t="s">
        <v>4</v>
      </c>
      <c r="B33" s="13">
        <v>99677877.799999923</v>
      </c>
      <c r="C33" s="13">
        <v>69786682</v>
      </c>
      <c r="D33" s="14">
        <f t="shared" si="5"/>
        <v>-0.29987793138990715</v>
      </c>
      <c r="E33" s="13">
        <v>44019020.499999993</v>
      </c>
      <c r="F33" s="14">
        <f t="shared" si="6"/>
        <v>0.630765344310251</v>
      </c>
      <c r="G33" s="13">
        <v>70899956.155416653</v>
      </c>
      <c r="H33" s="15">
        <f t="shared" si="7"/>
        <v>1.5952530246625685E-2</v>
      </c>
    </row>
    <row r="34" spans="1:8" x14ac:dyDescent="0.25">
      <c r="A34" s="8" t="s">
        <v>2</v>
      </c>
      <c r="B34" s="9">
        <v>29671366.829999991</v>
      </c>
      <c r="C34" s="9">
        <v>30721032</v>
      </c>
      <c r="D34" s="10">
        <f t="shared" si="5"/>
        <v>3.5376367257160535E-2</v>
      </c>
      <c r="E34" s="9">
        <v>13219562.789999999</v>
      </c>
      <c r="F34" s="10">
        <f t="shared" si="6"/>
        <v>0.43030985384865972</v>
      </c>
      <c r="G34" s="9">
        <v>28839098.784583334</v>
      </c>
      <c r="H34" s="11">
        <f t="shared" si="7"/>
        <v>-6.1258788943570175E-2</v>
      </c>
    </row>
    <row r="35" spans="1:8" x14ac:dyDescent="0.25">
      <c r="A35" s="12" t="s">
        <v>3</v>
      </c>
      <c r="B35" s="13">
        <v>24815142.329999998</v>
      </c>
      <c r="C35" s="13">
        <v>25693451</v>
      </c>
      <c r="D35" s="14">
        <f t="shared" si="5"/>
        <v>3.5394061348508865E-2</v>
      </c>
      <c r="E35" s="13">
        <v>8969983.4299999997</v>
      </c>
      <c r="F35" s="14">
        <f t="shared" si="6"/>
        <v>0.34911555594458682</v>
      </c>
      <c r="G35" s="13">
        <v>21400401.928583343</v>
      </c>
      <c r="H35" s="15">
        <f t="shared" si="7"/>
        <v>-0.16708728895221814</v>
      </c>
    </row>
    <row r="36" spans="1:8" x14ac:dyDescent="0.25">
      <c r="A36" s="8" t="s">
        <v>5</v>
      </c>
      <c r="B36" s="9">
        <v>658274.3600000001</v>
      </c>
      <c r="C36" s="9">
        <v>16179548</v>
      </c>
      <c r="D36" s="10">
        <f t="shared" si="5"/>
        <v>23.578730364038481</v>
      </c>
      <c r="E36" s="9">
        <v>3057754.1400000006</v>
      </c>
      <c r="F36" s="10">
        <f t="shared" si="6"/>
        <v>0.18898884814334743</v>
      </c>
      <c r="G36" s="9">
        <v>8813951.4769166689</v>
      </c>
      <c r="H36" s="11">
        <f t="shared" si="7"/>
        <v>-0.45524117998125357</v>
      </c>
    </row>
    <row r="37" spans="1:8" x14ac:dyDescent="0.25">
      <c r="A37" s="12" t="s">
        <v>8</v>
      </c>
      <c r="B37" s="13">
        <v>0</v>
      </c>
      <c r="C37" s="13">
        <v>8766861</v>
      </c>
      <c r="D37" s="14"/>
      <c r="E37" s="13">
        <v>0</v>
      </c>
      <c r="F37" s="14"/>
      <c r="G37" s="13">
        <v>0</v>
      </c>
      <c r="H37" s="15"/>
    </row>
    <row r="38" spans="1:8" x14ac:dyDescent="0.25">
      <c r="A38" s="5" t="s">
        <v>72</v>
      </c>
      <c r="B38" s="16">
        <f>SUM(B30:B37)</f>
        <v>383931325.94999993</v>
      </c>
      <c r="C38" s="16">
        <f>SUM(C30:C37)</f>
        <v>406079147</v>
      </c>
      <c r="D38" s="17">
        <f>C38/B38-1</f>
        <v>5.7686933972364685E-2</v>
      </c>
      <c r="E38" s="16">
        <f>SUM(E30:E37)</f>
        <v>194242579.63999999</v>
      </c>
      <c r="F38" s="17">
        <f>E38/C38</f>
        <v>0.47833675054483893</v>
      </c>
      <c r="G38" s="16">
        <f>SUM(G30:G37)</f>
        <v>446957526.89583331</v>
      </c>
      <c r="H38" s="18">
        <f>G38/C38-1</f>
        <v>0.10066604059290274</v>
      </c>
    </row>
    <row r="41" spans="1:8" ht="24" thickBot="1" x14ac:dyDescent="0.4">
      <c r="A41" s="26" t="s">
        <v>86</v>
      </c>
      <c r="B41" s="26"/>
      <c r="C41" s="26"/>
      <c r="D41" s="26"/>
      <c r="E41" s="26"/>
      <c r="F41" s="26"/>
      <c r="G41" s="26"/>
      <c r="H41" s="26"/>
    </row>
    <row r="42" spans="1:8" ht="30" x14ac:dyDescent="0.25">
      <c r="A42" s="1" t="s">
        <v>81</v>
      </c>
      <c r="B42" s="2" t="s">
        <v>73</v>
      </c>
      <c r="C42" s="2" t="s">
        <v>74</v>
      </c>
      <c r="D42" s="6" t="s">
        <v>76</v>
      </c>
      <c r="E42" s="2" t="s">
        <v>75</v>
      </c>
      <c r="F42" s="6" t="s">
        <v>77</v>
      </c>
      <c r="G42" s="2" t="s">
        <v>82</v>
      </c>
      <c r="H42" s="7" t="s">
        <v>79</v>
      </c>
    </row>
    <row r="43" spans="1:8" x14ac:dyDescent="0.25">
      <c r="A43" s="8" t="s">
        <v>1</v>
      </c>
      <c r="B43" s="9">
        <v>42789486.199999996</v>
      </c>
      <c r="C43" s="9">
        <v>115451928</v>
      </c>
      <c r="D43" s="10">
        <f t="shared" ref="D43:D49" si="8">C43/B43-1</f>
        <v>1.6981377495483927</v>
      </c>
      <c r="E43" s="9">
        <v>47368618.339999981</v>
      </c>
      <c r="F43" s="10">
        <f t="shared" ref="F43:F49" si="9">E43/C43</f>
        <v>0.41028867304840488</v>
      </c>
      <c r="G43" s="9">
        <v>167023305.85154179</v>
      </c>
      <c r="H43" s="11">
        <f t="shared" ref="H43:H49" si="10">G43/C43-1</f>
        <v>0.44669135236565105</v>
      </c>
    </row>
    <row r="44" spans="1:8" x14ac:dyDescent="0.25">
      <c r="A44" s="12" t="s">
        <v>6</v>
      </c>
      <c r="B44" s="13">
        <v>104849801.24000002</v>
      </c>
      <c r="C44" s="13">
        <v>109823436</v>
      </c>
      <c r="D44" s="14">
        <f t="shared" si="8"/>
        <v>4.7435805325137359E-2</v>
      </c>
      <c r="E44" s="13">
        <v>60440730.689999983</v>
      </c>
      <c r="F44" s="14">
        <f t="shared" si="9"/>
        <v>0.55034456115541663</v>
      </c>
      <c r="G44" s="13">
        <v>136212592.74408337</v>
      </c>
      <c r="H44" s="15">
        <f t="shared" si="10"/>
        <v>0.2402871163499507</v>
      </c>
    </row>
    <row r="45" spans="1:8" x14ac:dyDescent="0.25">
      <c r="A45" s="8" t="s">
        <v>7</v>
      </c>
      <c r="B45" s="9">
        <v>213554215.96000007</v>
      </c>
      <c r="C45" s="9">
        <v>215200709</v>
      </c>
      <c r="D45" s="10">
        <f t="shared" si="8"/>
        <v>7.7099533371345341E-3</v>
      </c>
      <c r="E45" s="9">
        <v>114252591.45000002</v>
      </c>
      <c r="F45" s="10">
        <f t="shared" si="9"/>
        <v>0.53091177989566951</v>
      </c>
      <c r="G45" s="9">
        <v>255185394.98908326</v>
      </c>
      <c r="H45" s="11">
        <f t="shared" si="10"/>
        <v>0.18580183204267819</v>
      </c>
    </row>
    <row r="46" spans="1:8" x14ac:dyDescent="0.25">
      <c r="A46" s="12" t="s">
        <v>4</v>
      </c>
      <c r="B46" s="13">
        <v>165214264.37999997</v>
      </c>
      <c r="C46" s="13">
        <v>105799298</v>
      </c>
      <c r="D46" s="14">
        <f t="shared" si="8"/>
        <v>-0.35962370805551613</v>
      </c>
      <c r="E46" s="13">
        <v>68810183.759999976</v>
      </c>
      <c r="F46" s="14">
        <f t="shared" si="9"/>
        <v>0.65038412409881941</v>
      </c>
      <c r="G46" s="13">
        <v>105914946.24483329</v>
      </c>
      <c r="H46" s="15">
        <f t="shared" si="10"/>
        <v>1.0930908523920646E-3</v>
      </c>
    </row>
    <row r="47" spans="1:8" x14ac:dyDescent="0.25">
      <c r="A47" s="8" t="s">
        <v>3</v>
      </c>
      <c r="B47" s="9">
        <v>36281732.470000014</v>
      </c>
      <c r="C47" s="9">
        <v>42198423</v>
      </c>
      <c r="D47" s="10">
        <f t="shared" si="8"/>
        <v>0.16307629562321124</v>
      </c>
      <c r="E47" s="9">
        <v>17588252.479999993</v>
      </c>
      <c r="F47" s="10">
        <f t="shared" si="9"/>
        <v>0.41679880975646871</v>
      </c>
      <c r="G47" s="9">
        <v>39892986.832166664</v>
      </c>
      <c r="H47" s="11">
        <f t="shared" si="10"/>
        <v>-5.4633230436913149E-2</v>
      </c>
    </row>
    <row r="48" spans="1:8" x14ac:dyDescent="0.25">
      <c r="A48" s="12" t="s">
        <v>5</v>
      </c>
      <c r="B48" s="13">
        <v>39634.310000000005</v>
      </c>
      <c r="C48" s="13">
        <v>27060187</v>
      </c>
      <c r="D48" s="14">
        <f t="shared" si="8"/>
        <v>681.74651432054691</v>
      </c>
      <c r="E48" s="13">
        <v>10843044.149999997</v>
      </c>
      <c r="F48" s="14">
        <f t="shared" si="9"/>
        <v>0.40070100587257568</v>
      </c>
      <c r="G48" s="13">
        <v>24902452.063749988</v>
      </c>
      <c r="H48" s="15">
        <f t="shared" si="10"/>
        <v>-7.9738360132175501E-2</v>
      </c>
    </row>
    <row r="49" spans="1:8" x14ac:dyDescent="0.25">
      <c r="A49" s="8" t="s">
        <v>2</v>
      </c>
      <c r="B49" s="9">
        <v>55755555.359999985</v>
      </c>
      <c r="C49" s="9">
        <v>55322504</v>
      </c>
      <c r="D49" s="10">
        <f t="shared" si="8"/>
        <v>-7.7669634389592179E-3</v>
      </c>
      <c r="E49" s="9">
        <v>21229330.170000006</v>
      </c>
      <c r="F49" s="10">
        <f t="shared" si="9"/>
        <v>0.38373769506166977</v>
      </c>
      <c r="G49" s="9">
        <v>46789783.127000026</v>
      </c>
      <c r="H49" s="11">
        <f t="shared" si="10"/>
        <v>-0.15423598456425569</v>
      </c>
    </row>
    <row r="50" spans="1:8" x14ac:dyDescent="0.25">
      <c r="A50" s="12" t="s">
        <v>8</v>
      </c>
      <c r="B50" s="13">
        <v>0</v>
      </c>
      <c r="C50" s="13">
        <v>21266751</v>
      </c>
      <c r="D50" s="14"/>
      <c r="E50" s="13">
        <v>0</v>
      </c>
      <c r="F50" s="14"/>
      <c r="G50" s="13">
        <v>0</v>
      </c>
      <c r="H50" s="15"/>
    </row>
    <row r="51" spans="1:8" x14ac:dyDescent="0.25">
      <c r="A51" s="5" t="s">
        <v>72</v>
      </c>
      <c r="B51" s="16">
        <f>SUM(B43:B50)</f>
        <v>618484689.92000008</v>
      </c>
      <c r="C51" s="16">
        <f>SUM(C43:C50)</f>
        <v>692123236</v>
      </c>
      <c r="D51" s="17">
        <f>C51/B51-1</f>
        <v>0.11906284388304744</v>
      </c>
      <c r="E51" s="16">
        <f>SUM(E43:E50)</f>
        <v>340532751.03999996</v>
      </c>
      <c r="F51" s="17">
        <f>E51/C51</f>
        <v>0.49201173046587321</v>
      </c>
      <c r="G51" s="16">
        <f>SUM(G43:G50)</f>
        <v>775921461.85245836</v>
      </c>
      <c r="H51" s="18">
        <f>G51/C51-1</f>
        <v>0.12107414040417841</v>
      </c>
    </row>
    <row r="54" spans="1:8" ht="24" thickBot="1" x14ac:dyDescent="0.4">
      <c r="A54" s="26" t="s">
        <v>87</v>
      </c>
      <c r="B54" s="26"/>
      <c r="C54" s="26"/>
      <c r="D54" s="26"/>
      <c r="E54" s="26"/>
      <c r="F54" s="26"/>
      <c r="G54" s="26"/>
      <c r="H54" s="26"/>
    </row>
    <row r="55" spans="1:8" ht="30" x14ac:dyDescent="0.25">
      <c r="A55" s="1" t="s">
        <v>81</v>
      </c>
      <c r="B55" s="2" t="s">
        <v>73</v>
      </c>
      <c r="C55" s="2" t="s">
        <v>74</v>
      </c>
      <c r="D55" s="6" t="s">
        <v>76</v>
      </c>
      <c r="E55" s="2" t="s">
        <v>75</v>
      </c>
      <c r="F55" s="6" t="s">
        <v>77</v>
      </c>
      <c r="G55" s="2" t="s">
        <v>82</v>
      </c>
      <c r="H55" s="7" t="s">
        <v>79</v>
      </c>
    </row>
    <row r="56" spans="1:8" x14ac:dyDescent="0.25">
      <c r="A56" s="8" t="s">
        <v>1</v>
      </c>
      <c r="B56" s="9">
        <v>11364840.449999996</v>
      </c>
      <c r="C56" s="9">
        <v>24777660</v>
      </c>
      <c r="D56" s="10">
        <f t="shared" ref="D56:D62" si="11">C56/B56-1</f>
        <v>1.1802030665551499</v>
      </c>
      <c r="E56" s="9">
        <v>9553335.150000006</v>
      </c>
      <c r="F56" s="10">
        <f t="shared" ref="F56:F62" si="12">E56/C56</f>
        <v>0.38556244415332225</v>
      </c>
      <c r="G56" s="9">
        <v>31226102.492958322</v>
      </c>
      <c r="H56" s="11">
        <f t="shared" ref="H56:H62" si="13">G56/C56-1</f>
        <v>0.26025227939031859</v>
      </c>
    </row>
    <row r="57" spans="1:8" x14ac:dyDescent="0.25">
      <c r="A57" s="12" t="s">
        <v>7</v>
      </c>
      <c r="B57" s="13">
        <v>34140239.219999999</v>
      </c>
      <c r="C57" s="13">
        <v>34010570</v>
      </c>
      <c r="D57" s="14">
        <f t="shared" si="11"/>
        <v>-3.7981344877054957E-3</v>
      </c>
      <c r="E57" s="13">
        <v>18608513.880000003</v>
      </c>
      <c r="F57" s="14">
        <f t="shared" si="12"/>
        <v>0.54713913586276275</v>
      </c>
      <c r="G57" s="13">
        <v>41052909.54066667</v>
      </c>
      <c r="H57" s="15">
        <f t="shared" si="13"/>
        <v>0.20706326123515928</v>
      </c>
    </row>
    <row r="58" spans="1:8" x14ac:dyDescent="0.25">
      <c r="A58" s="8" t="s">
        <v>6</v>
      </c>
      <c r="B58" s="9">
        <v>18223263.079999998</v>
      </c>
      <c r="C58" s="9">
        <v>21736557</v>
      </c>
      <c r="D58" s="10">
        <f t="shared" si="11"/>
        <v>0.19279170281286429</v>
      </c>
      <c r="E58" s="9">
        <v>11300747.27</v>
      </c>
      <c r="F58" s="10">
        <f t="shared" si="12"/>
        <v>0.51989591865905904</v>
      </c>
      <c r="G58" s="9">
        <v>25072809.487083338</v>
      </c>
      <c r="H58" s="11">
        <f t="shared" si="13"/>
        <v>0.1534857837459418</v>
      </c>
    </row>
    <row r="59" spans="1:8" x14ac:dyDescent="0.25">
      <c r="A59" s="12" t="s">
        <v>3</v>
      </c>
      <c r="B59" s="13">
        <v>8362040.6799999978</v>
      </c>
      <c r="C59" s="13">
        <v>8791014</v>
      </c>
      <c r="D59" s="14">
        <f t="shared" si="11"/>
        <v>5.1300075713097693E-2</v>
      </c>
      <c r="E59" s="13">
        <v>4402433.72</v>
      </c>
      <c r="F59" s="14">
        <f t="shared" si="12"/>
        <v>0.50078793185860015</v>
      </c>
      <c r="G59" s="13">
        <v>9892828.3929166682</v>
      </c>
      <c r="H59" s="15">
        <f t="shared" si="13"/>
        <v>0.12533416428601618</v>
      </c>
    </row>
    <row r="60" spans="1:8" x14ac:dyDescent="0.25">
      <c r="A60" s="8" t="s">
        <v>4</v>
      </c>
      <c r="B60" s="9">
        <v>31283370.66</v>
      </c>
      <c r="C60" s="9">
        <v>19946270</v>
      </c>
      <c r="D60" s="10">
        <f t="shared" si="11"/>
        <v>-0.36240022800663263</v>
      </c>
      <c r="E60" s="9">
        <v>12345682.940000005</v>
      </c>
      <c r="F60" s="10">
        <f t="shared" si="12"/>
        <v>0.61894694797573702</v>
      </c>
      <c r="G60" s="9">
        <v>19006350.03400002</v>
      </c>
      <c r="H60" s="11">
        <f t="shared" si="13"/>
        <v>-4.7122593146487035E-2</v>
      </c>
    </row>
    <row r="61" spans="1:8" x14ac:dyDescent="0.25">
      <c r="A61" s="12" t="s">
        <v>2</v>
      </c>
      <c r="B61" s="13">
        <v>9213638.3100000005</v>
      </c>
      <c r="C61" s="13">
        <v>10146291</v>
      </c>
      <c r="D61" s="14">
        <f t="shared" si="11"/>
        <v>0.10122523357442281</v>
      </c>
      <c r="E61" s="13">
        <v>3242574.6199999996</v>
      </c>
      <c r="F61" s="14">
        <f t="shared" si="12"/>
        <v>0.31958226114350552</v>
      </c>
      <c r="G61" s="13">
        <v>7601524.7152499994</v>
      </c>
      <c r="H61" s="15">
        <f t="shared" si="13"/>
        <v>-0.25080753989314919</v>
      </c>
    </row>
    <row r="62" spans="1:8" x14ac:dyDescent="0.25">
      <c r="A62" s="8" t="s">
        <v>5</v>
      </c>
      <c r="B62" s="9">
        <v>982926.53</v>
      </c>
      <c r="C62" s="9">
        <v>5131638</v>
      </c>
      <c r="D62" s="10">
        <f t="shared" si="11"/>
        <v>4.2207747409157834</v>
      </c>
      <c r="E62" s="9">
        <v>1429036.85</v>
      </c>
      <c r="F62" s="10">
        <f t="shared" si="12"/>
        <v>0.27847577128394485</v>
      </c>
      <c r="G62" s="9">
        <v>3197166.478083333</v>
      </c>
      <c r="H62" s="11">
        <f t="shared" si="13"/>
        <v>-0.37696959955411258</v>
      </c>
    </row>
    <row r="63" spans="1:8" x14ac:dyDescent="0.25">
      <c r="A63" s="12" t="s">
        <v>8</v>
      </c>
      <c r="B63" s="13">
        <v>0</v>
      </c>
      <c r="C63" s="13">
        <v>3460000</v>
      </c>
      <c r="D63" s="14"/>
      <c r="E63" s="13">
        <v>0</v>
      </c>
      <c r="F63" s="14"/>
      <c r="G63" s="13">
        <v>0</v>
      </c>
      <c r="H63" s="15"/>
    </row>
    <row r="64" spans="1:8" x14ac:dyDescent="0.25">
      <c r="A64" s="5" t="s">
        <v>72</v>
      </c>
      <c r="B64" s="16">
        <f>SUM(B56:B63)</f>
        <v>113570318.92999999</v>
      </c>
      <c r="C64" s="16">
        <f>SUM(C56:C63)</f>
        <v>128000000</v>
      </c>
      <c r="D64" s="17">
        <f>C64/B64-1</f>
        <v>0.12705503696695497</v>
      </c>
      <c r="E64" s="16">
        <f>SUM(E56:E63)</f>
        <v>60882324.430000015</v>
      </c>
      <c r="F64" s="17">
        <f>E64/C64</f>
        <v>0.47564315960937509</v>
      </c>
      <c r="G64" s="16">
        <f>SUM(G56:G63)</f>
        <v>137049691.14095834</v>
      </c>
      <c r="H64" s="18">
        <f>G64/C64-1</f>
        <v>7.0700712038737068E-2</v>
      </c>
    </row>
    <row r="67" spans="1:8" ht="24" thickBot="1" x14ac:dyDescent="0.4">
      <c r="A67" s="26" t="s">
        <v>88</v>
      </c>
      <c r="B67" s="26"/>
      <c r="C67" s="26"/>
      <c r="D67" s="26"/>
      <c r="E67" s="26"/>
      <c r="F67" s="26"/>
      <c r="G67" s="26"/>
      <c r="H67" s="26"/>
    </row>
    <row r="68" spans="1:8" ht="30" x14ac:dyDescent="0.25">
      <c r="A68" s="1" t="s">
        <v>81</v>
      </c>
      <c r="B68" s="2" t="s">
        <v>73</v>
      </c>
      <c r="C68" s="2" t="s">
        <v>74</v>
      </c>
      <c r="D68" s="6" t="s">
        <v>76</v>
      </c>
      <c r="E68" s="2" t="s">
        <v>75</v>
      </c>
      <c r="F68" s="6" t="s">
        <v>77</v>
      </c>
      <c r="G68" s="2" t="s">
        <v>82</v>
      </c>
      <c r="H68" s="7" t="s">
        <v>79</v>
      </c>
    </row>
    <row r="69" spans="1:8" x14ac:dyDescent="0.25">
      <c r="A69" s="8" t="s">
        <v>1</v>
      </c>
      <c r="B69" s="9">
        <v>27631780.70000001</v>
      </c>
      <c r="C69" s="9">
        <v>56260762</v>
      </c>
      <c r="D69" s="10">
        <f t="shared" ref="D69:D75" si="14">C69/B69-1</f>
        <v>1.0360889010674574</v>
      </c>
      <c r="E69" s="9">
        <v>24104436.020000003</v>
      </c>
      <c r="F69" s="10">
        <f t="shared" ref="F69:F75" si="15">E69/C69</f>
        <v>0.4284413357216883</v>
      </c>
      <c r="G69" s="9">
        <v>81759461.207249999</v>
      </c>
      <c r="H69" s="11">
        <f t="shared" ref="H69:H75" si="16">G69/C69-1</f>
        <v>0.45322349539542328</v>
      </c>
    </row>
    <row r="70" spans="1:8" x14ac:dyDescent="0.25">
      <c r="A70" s="12" t="s">
        <v>6</v>
      </c>
      <c r="B70" s="13">
        <v>50468277.889999993</v>
      </c>
      <c r="C70" s="13">
        <v>48531402</v>
      </c>
      <c r="D70" s="14">
        <f t="shared" si="14"/>
        <v>-3.8378085620864311E-2</v>
      </c>
      <c r="E70" s="13">
        <v>27246536.389999993</v>
      </c>
      <c r="F70" s="14">
        <f t="shared" si="15"/>
        <v>0.56142075578199846</v>
      </c>
      <c r="G70" s="13">
        <v>63294087.702499986</v>
      </c>
      <c r="H70" s="15">
        <f t="shared" si="16"/>
        <v>0.30418832125434969</v>
      </c>
    </row>
    <row r="71" spans="1:8" x14ac:dyDescent="0.25">
      <c r="A71" s="8" t="s">
        <v>7</v>
      </c>
      <c r="B71" s="9">
        <v>86949618.75999999</v>
      </c>
      <c r="C71" s="9">
        <v>90652802</v>
      </c>
      <c r="D71" s="10">
        <f t="shared" si="14"/>
        <v>4.2589988234699616E-2</v>
      </c>
      <c r="E71" s="9">
        <v>46688766.609999999</v>
      </c>
      <c r="F71" s="10">
        <f t="shared" si="15"/>
        <v>0.51502838941481366</v>
      </c>
      <c r="G71" s="9">
        <v>102871362.00874999</v>
      </c>
      <c r="H71" s="11">
        <f t="shared" si="16"/>
        <v>0.13478414058012222</v>
      </c>
    </row>
    <row r="72" spans="1:8" x14ac:dyDescent="0.25">
      <c r="A72" s="12" t="s">
        <v>5</v>
      </c>
      <c r="B72" s="13">
        <v>90300.31</v>
      </c>
      <c r="C72" s="13">
        <v>12023898</v>
      </c>
      <c r="D72" s="14">
        <f t="shared" si="14"/>
        <v>132.15455949154548</v>
      </c>
      <c r="E72" s="13">
        <v>4475611.7600000007</v>
      </c>
      <c r="F72" s="14">
        <f t="shared" si="15"/>
        <v>0.37222635787495872</v>
      </c>
      <c r="G72" s="13">
        <v>11263848.791749995</v>
      </c>
      <c r="H72" s="15">
        <f t="shared" si="16"/>
        <v>-6.3211548222548486E-2</v>
      </c>
    </row>
    <row r="73" spans="1:8" x14ac:dyDescent="0.25">
      <c r="A73" s="8" t="s">
        <v>4</v>
      </c>
      <c r="B73" s="9">
        <v>64777260.030000024</v>
      </c>
      <c r="C73" s="9">
        <v>44953107</v>
      </c>
      <c r="D73" s="10">
        <f t="shared" si="14"/>
        <v>-0.30603568321381525</v>
      </c>
      <c r="E73" s="9">
        <v>24007547.900000006</v>
      </c>
      <c r="F73" s="10">
        <f t="shared" si="15"/>
        <v>0.53405758805503711</v>
      </c>
      <c r="G73" s="9">
        <v>41605094.694166683</v>
      </c>
      <c r="H73" s="11">
        <f t="shared" si="16"/>
        <v>-7.4477884383682746E-2</v>
      </c>
    </row>
    <row r="74" spans="1:8" x14ac:dyDescent="0.25">
      <c r="A74" s="12" t="s">
        <v>3</v>
      </c>
      <c r="B74" s="13">
        <v>16621420.079999996</v>
      </c>
      <c r="C74" s="13">
        <v>19275720</v>
      </c>
      <c r="D74" s="14">
        <f t="shared" si="14"/>
        <v>0.15969152498551153</v>
      </c>
      <c r="E74" s="13">
        <v>6690438.6600000011</v>
      </c>
      <c r="F74" s="14">
        <f t="shared" si="15"/>
        <v>0.34709150475312989</v>
      </c>
      <c r="G74" s="13">
        <v>15717566.63991667</v>
      </c>
      <c r="H74" s="15">
        <f t="shared" si="16"/>
        <v>-0.18459250082919498</v>
      </c>
    </row>
    <row r="75" spans="1:8" x14ac:dyDescent="0.25">
      <c r="A75" s="8" t="s">
        <v>2</v>
      </c>
      <c r="B75" s="9">
        <v>22533383.889999993</v>
      </c>
      <c r="C75" s="9">
        <v>21364081</v>
      </c>
      <c r="D75" s="10">
        <f t="shared" si="14"/>
        <v>-5.1892023661786246E-2</v>
      </c>
      <c r="E75" s="9">
        <v>7342223.3399999999</v>
      </c>
      <c r="F75" s="10">
        <f t="shared" si="15"/>
        <v>0.34367138656701401</v>
      </c>
      <c r="G75" s="9">
        <v>15576892.182083331</v>
      </c>
      <c r="H75" s="11">
        <f t="shared" si="16"/>
        <v>-0.27088405150292538</v>
      </c>
    </row>
    <row r="76" spans="1:8" x14ac:dyDescent="0.25">
      <c r="A76" s="12" t="s">
        <v>8</v>
      </c>
      <c r="B76" s="13">
        <v>0</v>
      </c>
      <c r="C76" s="13">
        <v>8433393</v>
      </c>
      <c r="D76" s="14"/>
      <c r="E76" s="13">
        <v>0</v>
      </c>
      <c r="F76" s="14"/>
      <c r="G76" s="13">
        <v>0</v>
      </c>
      <c r="H76" s="15"/>
    </row>
    <row r="77" spans="1:8" x14ac:dyDescent="0.25">
      <c r="A77" s="5" t="s">
        <v>72</v>
      </c>
      <c r="B77" s="16">
        <f>SUM(B69:B76)</f>
        <v>269072041.66000003</v>
      </c>
      <c r="C77" s="16">
        <f>SUM(C69:C76)</f>
        <v>301495165</v>
      </c>
      <c r="D77" s="17">
        <f>C77/B77-1</f>
        <v>0.12049978563350661</v>
      </c>
      <c r="E77" s="16">
        <f>SUM(E69:E76)</f>
        <v>140555560.68000001</v>
      </c>
      <c r="F77" s="17">
        <f>E77/C77</f>
        <v>0.46619507374189567</v>
      </c>
      <c r="G77" s="16">
        <f>SUM(G69:G76)</f>
        <v>332088313.22641659</v>
      </c>
      <c r="H77" s="18">
        <f>G77/C77-1</f>
        <v>0.10147143894137267</v>
      </c>
    </row>
  </sheetData>
  <sortState ref="A69:H76">
    <sortCondition descending="1" ref="H69"/>
  </sortState>
  <mergeCells count="6">
    <mergeCell ref="A67:H67"/>
    <mergeCell ref="A2:H2"/>
    <mergeCell ref="A15:H15"/>
    <mergeCell ref="A28:H28"/>
    <mergeCell ref="A41:H41"/>
    <mergeCell ref="A54:H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D86" sqref="D86"/>
    </sheetView>
  </sheetViews>
  <sheetFormatPr defaultRowHeight="15" x14ac:dyDescent="0.25"/>
  <cols>
    <col min="1" max="1" width="47.7109375" bestFit="1" customWidth="1"/>
    <col min="2" max="2" width="16.28515625" customWidth="1"/>
    <col min="3" max="3" width="14.85546875" bestFit="1" customWidth="1"/>
    <col min="4" max="4" width="11.85546875" bestFit="1" customWidth="1"/>
    <col min="5" max="5" width="14.85546875" bestFit="1" customWidth="1"/>
    <col min="6" max="6" width="14.42578125" customWidth="1"/>
    <col min="7" max="7" width="14.85546875" bestFit="1" customWidth="1"/>
    <col min="8" max="8" width="7.28515625" bestFit="1" customWidth="1"/>
    <col min="10" max="19" width="2.140625" customWidth="1"/>
  </cols>
  <sheetData>
    <row r="1" spans="1:8" ht="21.75" thickBot="1" x14ac:dyDescent="0.4">
      <c r="A1" s="28" t="s">
        <v>89</v>
      </c>
      <c r="B1" s="28"/>
      <c r="C1" s="28"/>
      <c r="D1" s="28"/>
      <c r="E1" s="28"/>
      <c r="F1" s="28"/>
      <c r="G1" s="28"/>
      <c r="H1" s="28"/>
    </row>
    <row r="2" spans="1:8" ht="30" x14ac:dyDescent="0.25">
      <c r="A2" s="1" t="s">
        <v>80</v>
      </c>
      <c r="B2" s="2" t="s">
        <v>73</v>
      </c>
      <c r="C2" s="2" t="s">
        <v>74</v>
      </c>
      <c r="D2" s="3" t="s">
        <v>76</v>
      </c>
      <c r="E2" s="2" t="s">
        <v>75</v>
      </c>
      <c r="F2" s="3" t="s">
        <v>77</v>
      </c>
      <c r="G2" s="2" t="s">
        <v>78</v>
      </c>
      <c r="H2" s="4" t="s">
        <v>79</v>
      </c>
    </row>
    <row r="3" spans="1:8" x14ac:dyDescent="0.25">
      <c r="A3" s="8" t="s">
        <v>10</v>
      </c>
      <c r="B3" s="9">
        <v>85066853.249999985</v>
      </c>
      <c r="C3" s="9">
        <v>94396200</v>
      </c>
      <c r="D3" s="10">
        <f t="shared" ref="D3:D9" si="0">C3/B3-1</f>
        <v>0.10967076356500849</v>
      </c>
      <c r="E3" s="9">
        <v>50813492.979999997</v>
      </c>
      <c r="F3" s="24">
        <f t="shared" ref="F3:F9" si="1">E3/C3</f>
        <v>0.53830019619433833</v>
      </c>
      <c r="G3" s="9">
        <v>118696646.14604166</v>
      </c>
      <c r="H3" s="11">
        <f t="shared" ref="H3:H9" si="2">G3/C3-1</f>
        <v>0.25743034302272405</v>
      </c>
    </row>
    <row r="4" spans="1:8" x14ac:dyDescent="0.25">
      <c r="A4" s="12" t="s">
        <v>31</v>
      </c>
      <c r="B4" s="13">
        <v>6869766.6300000008</v>
      </c>
      <c r="C4" s="13">
        <v>7810233</v>
      </c>
      <c r="D4" s="14">
        <f t="shared" si="0"/>
        <v>0.13689931851440473</v>
      </c>
      <c r="E4" s="13">
        <v>4265546.59</v>
      </c>
      <c r="F4" s="25">
        <f t="shared" si="1"/>
        <v>0.54614844269050611</v>
      </c>
      <c r="G4" s="13">
        <v>9586642.2782500014</v>
      </c>
      <c r="H4" s="15">
        <f t="shared" si="2"/>
        <v>0.22744638709882303</v>
      </c>
    </row>
    <row r="5" spans="1:8" x14ac:dyDescent="0.25">
      <c r="A5" s="8" t="s">
        <v>33</v>
      </c>
      <c r="B5" s="9">
        <v>11308027.369999999</v>
      </c>
      <c r="C5" s="9">
        <v>14262677</v>
      </c>
      <c r="D5" s="10">
        <f t="shared" si="0"/>
        <v>0.26128780319710176</v>
      </c>
      <c r="E5" s="9">
        <v>7601234.0199999996</v>
      </c>
      <c r="F5" s="24">
        <f t="shared" si="1"/>
        <v>0.53294581515097061</v>
      </c>
      <c r="G5" s="9">
        <v>17125136.19516667</v>
      </c>
      <c r="H5" s="11">
        <f t="shared" si="2"/>
        <v>0.20069578769586305</v>
      </c>
    </row>
    <row r="6" spans="1:8" x14ac:dyDescent="0.25">
      <c r="A6" s="12" t="s">
        <v>32</v>
      </c>
      <c r="B6" s="13">
        <v>39585798</v>
      </c>
      <c r="C6" s="13">
        <v>45918000</v>
      </c>
      <c r="D6" s="14">
        <f t="shared" si="0"/>
        <v>0.15996145890503466</v>
      </c>
      <c r="E6" s="13">
        <v>20621910.039999999</v>
      </c>
      <c r="F6" s="25">
        <f t="shared" si="1"/>
        <v>0.44910296702818064</v>
      </c>
      <c r="G6" s="13">
        <v>47702370.082958356</v>
      </c>
      <c r="H6" s="15">
        <f t="shared" si="2"/>
        <v>3.8859926019390034E-2</v>
      </c>
    </row>
    <row r="7" spans="1:8" x14ac:dyDescent="0.25">
      <c r="A7" s="8" t="s">
        <v>34</v>
      </c>
      <c r="B7" s="9">
        <v>6950841.3700000001</v>
      </c>
      <c r="C7" s="9">
        <v>8670000</v>
      </c>
      <c r="D7" s="10">
        <f t="shared" si="0"/>
        <v>0.24733101195776541</v>
      </c>
      <c r="E7" s="9">
        <v>3547390.1700000004</v>
      </c>
      <c r="F7" s="24">
        <f t="shared" si="1"/>
        <v>0.40915688235294123</v>
      </c>
      <c r="G7" s="9">
        <v>7893002.3852916677</v>
      </c>
      <c r="H7" s="11">
        <f t="shared" si="2"/>
        <v>-8.9619102042483578E-2</v>
      </c>
    </row>
    <row r="8" spans="1:8" x14ac:dyDescent="0.25">
      <c r="A8" s="12" t="s">
        <v>9</v>
      </c>
      <c r="B8" s="13">
        <v>8367206.5800000001</v>
      </c>
      <c r="C8" s="13">
        <v>11150000</v>
      </c>
      <c r="D8" s="14">
        <f t="shared" si="0"/>
        <v>0.33258332914256794</v>
      </c>
      <c r="E8" s="13">
        <v>4329431.72</v>
      </c>
      <c r="F8" s="25">
        <f t="shared" si="1"/>
        <v>0.38828984035874436</v>
      </c>
      <c r="G8" s="13">
        <v>9893895.4892083332</v>
      </c>
      <c r="H8" s="15">
        <f t="shared" si="2"/>
        <v>-0.11265511307548581</v>
      </c>
    </row>
    <row r="9" spans="1:8" ht="15.75" thickBot="1" x14ac:dyDescent="0.3">
      <c r="A9" s="19" t="s">
        <v>72</v>
      </c>
      <c r="B9" s="20">
        <f>SUM(B3:B8)</f>
        <v>158148493.20000002</v>
      </c>
      <c r="C9" s="20">
        <f>SUM(C3:C8)</f>
        <v>182207110</v>
      </c>
      <c r="D9" s="21">
        <f t="shared" si="0"/>
        <v>0.15212675323801306</v>
      </c>
      <c r="E9" s="20">
        <f>SUM(E3:E8)</f>
        <v>91179005.519999996</v>
      </c>
      <c r="F9" s="22">
        <f t="shared" si="1"/>
        <v>0.5004140920735749</v>
      </c>
      <c r="G9" s="20">
        <f>SUM(G3:G8)</f>
        <v>210897692.57691672</v>
      </c>
      <c r="H9" s="23">
        <f t="shared" si="2"/>
        <v>0.15746137775258462</v>
      </c>
    </row>
    <row r="12" spans="1:8" ht="21.75" thickBot="1" x14ac:dyDescent="0.4">
      <c r="A12" s="28" t="s">
        <v>90</v>
      </c>
      <c r="B12" s="28"/>
      <c r="C12" s="28"/>
      <c r="D12" s="28"/>
      <c r="E12" s="28"/>
      <c r="F12" s="28"/>
      <c r="G12" s="28"/>
      <c r="H12" s="28"/>
    </row>
    <row r="13" spans="1:8" ht="30" x14ac:dyDescent="0.25">
      <c r="A13" s="1" t="s">
        <v>80</v>
      </c>
      <c r="B13" s="2" t="s">
        <v>73</v>
      </c>
      <c r="C13" s="2" t="s">
        <v>74</v>
      </c>
      <c r="D13" s="3" t="s">
        <v>76</v>
      </c>
      <c r="E13" s="2" t="s">
        <v>75</v>
      </c>
      <c r="F13" s="3" t="s">
        <v>77</v>
      </c>
      <c r="G13" s="2" t="s">
        <v>78</v>
      </c>
      <c r="H13" s="4" t="s">
        <v>79</v>
      </c>
    </row>
    <row r="14" spans="1:8" x14ac:dyDescent="0.25">
      <c r="A14" s="8" t="s">
        <v>35</v>
      </c>
      <c r="B14" s="9">
        <v>10042067.550000003</v>
      </c>
      <c r="C14" s="9">
        <v>9900000</v>
      </c>
      <c r="D14" s="10">
        <f t="shared" ref="D14:D24" si="3">C14/B14-1</f>
        <v>-1.4147241023090174E-2</v>
      </c>
      <c r="E14" s="9">
        <v>5966815.3800000008</v>
      </c>
      <c r="F14" s="24">
        <f t="shared" ref="F14:F24" si="4">E14/C14</f>
        <v>0.60270862424242433</v>
      </c>
      <c r="G14" s="9">
        <v>13459244.462875001</v>
      </c>
      <c r="H14" s="11">
        <f t="shared" ref="H14:H24" si="5">G14/C14-1</f>
        <v>0.35951964271464654</v>
      </c>
    </row>
    <row r="15" spans="1:8" x14ac:dyDescent="0.25">
      <c r="A15" s="12" t="s">
        <v>13</v>
      </c>
      <c r="B15" s="13">
        <v>158027856.77000004</v>
      </c>
      <c r="C15" s="13">
        <v>168000000</v>
      </c>
      <c r="D15" s="14">
        <f t="shared" si="3"/>
        <v>6.310370483929173E-2</v>
      </c>
      <c r="E15" s="13">
        <v>97327213.780000016</v>
      </c>
      <c r="F15" s="25">
        <f t="shared" si="4"/>
        <v>0.57932865345238105</v>
      </c>
      <c r="G15" s="13">
        <v>223917628.80350003</v>
      </c>
      <c r="H15" s="15">
        <f t="shared" si="5"/>
        <v>0.33284302859226211</v>
      </c>
    </row>
    <row r="16" spans="1:8" x14ac:dyDescent="0.25">
      <c r="A16" s="8" t="s">
        <v>40</v>
      </c>
      <c r="B16" s="9">
        <v>16565962.120000001</v>
      </c>
      <c r="C16" s="9">
        <v>17000000</v>
      </c>
      <c r="D16" s="10">
        <f t="shared" si="3"/>
        <v>2.620058387529367E-2</v>
      </c>
      <c r="E16" s="9">
        <v>9466129.3299999982</v>
      </c>
      <c r="F16" s="24">
        <f t="shared" si="4"/>
        <v>0.55683113705882348</v>
      </c>
      <c r="G16" s="9">
        <v>21708521.509875</v>
      </c>
      <c r="H16" s="11">
        <f t="shared" si="5"/>
        <v>0.27697185352205889</v>
      </c>
    </row>
    <row r="17" spans="1:8" x14ac:dyDescent="0.25">
      <c r="A17" s="12" t="s">
        <v>41</v>
      </c>
      <c r="B17" s="13">
        <v>20059463.16</v>
      </c>
      <c r="C17" s="13">
        <v>20400000</v>
      </c>
      <c r="D17" s="14">
        <f t="shared" si="3"/>
        <v>1.6976368573963452E-2</v>
      </c>
      <c r="E17" s="13">
        <v>11085564.739999995</v>
      </c>
      <c r="F17" s="25">
        <f t="shared" si="4"/>
        <v>0.54341003627450957</v>
      </c>
      <c r="G17" s="13">
        <v>25603007.550250009</v>
      </c>
      <c r="H17" s="15">
        <f t="shared" si="5"/>
        <v>0.25504938971813762</v>
      </c>
    </row>
    <row r="18" spans="1:8" x14ac:dyDescent="0.25">
      <c r="A18" s="8" t="s">
        <v>38</v>
      </c>
      <c r="B18" s="9">
        <v>3229952.4</v>
      </c>
      <c r="C18" s="9">
        <v>3800000</v>
      </c>
      <c r="D18" s="10">
        <f t="shared" si="3"/>
        <v>0.17648792595209772</v>
      </c>
      <c r="E18" s="9">
        <v>2074301.5900000005</v>
      </c>
      <c r="F18" s="24">
        <f t="shared" si="4"/>
        <v>0.54586883947368436</v>
      </c>
      <c r="G18" s="9">
        <v>4707619.3613749994</v>
      </c>
      <c r="H18" s="11">
        <f t="shared" si="5"/>
        <v>0.23884720036184204</v>
      </c>
    </row>
    <row r="19" spans="1:8" x14ac:dyDescent="0.25">
      <c r="A19" s="12" t="s">
        <v>11</v>
      </c>
      <c r="B19" s="13">
        <v>10639728.360000001</v>
      </c>
      <c r="C19" s="13">
        <v>11300000</v>
      </c>
      <c r="D19" s="14">
        <f t="shared" si="3"/>
        <v>6.2057189587873873E-2</v>
      </c>
      <c r="E19" s="13">
        <v>5873020.6500000004</v>
      </c>
      <c r="F19" s="25">
        <f t="shared" si="4"/>
        <v>0.51973634070796459</v>
      </c>
      <c r="G19" s="13">
        <v>13333291.524208331</v>
      </c>
      <c r="H19" s="15">
        <f t="shared" si="5"/>
        <v>0.17993730302728594</v>
      </c>
    </row>
    <row r="20" spans="1:8" x14ac:dyDescent="0.25">
      <c r="A20" s="8" t="s">
        <v>37</v>
      </c>
      <c r="B20" s="9">
        <v>17691115.569999997</v>
      </c>
      <c r="C20" s="9">
        <v>18000000</v>
      </c>
      <c r="D20" s="10">
        <f t="shared" si="3"/>
        <v>1.7459861633813523E-2</v>
      </c>
      <c r="E20" s="9">
        <v>9056132.0500000007</v>
      </c>
      <c r="F20" s="24">
        <f t="shared" si="4"/>
        <v>0.50311844722222221</v>
      </c>
      <c r="G20" s="9">
        <v>20574002.020708337</v>
      </c>
      <c r="H20" s="11">
        <f t="shared" si="5"/>
        <v>0.14300011226157427</v>
      </c>
    </row>
    <row r="21" spans="1:8" x14ac:dyDescent="0.25">
      <c r="A21" s="12" t="s">
        <v>36</v>
      </c>
      <c r="B21" s="13">
        <v>3812190.6800000006</v>
      </c>
      <c r="C21" s="13">
        <v>4460000</v>
      </c>
      <c r="D21" s="14">
        <f t="shared" si="3"/>
        <v>0.16993098571868903</v>
      </c>
      <c r="E21" s="13">
        <v>2253470.66</v>
      </c>
      <c r="F21" s="25">
        <f t="shared" si="4"/>
        <v>0.50526247982062789</v>
      </c>
      <c r="G21" s="13">
        <v>4841229.0319583341</v>
      </c>
      <c r="H21" s="15">
        <f t="shared" si="5"/>
        <v>8.5477361425635445E-2</v>
      </c>
    </row>
    <row r="22" spans="1:8" x14ac:dyDescent="0.25">
      <c r="A22" s="8" t="s">
        <v>12</v>
      </c>
      <c r="B22" s="9">
        <v>11596191.02</v>
      </c>
      <c r="C22" s="9">
        <v>12400000</v>
      </c>
      <c r="D22" s="10">
        <f t="shared" si="3"/>
        <v>6.9316638421501375E-2</v>
      </c>
      <c r="E22" s="9">
        <v>5632134.5999999987</v>
      </c>
      <c r="F22" s="24">
        <f t="shared" si="4"/>
        <v>0.45420440322580635</v>
      </c>
      <c r="G22" s="9">
        <v>13046472.127791671</v>
      </c>
      <c r="H22" s="11">
        <f t="shared" si="5"/>
        <v>5.2134849015457396E-2</v>
      </c>
    </row>
    <row r="23" spans="1:8" x14ac:dyDescent="0.25">
      <c r="A23" s="12" t="s">
        <v>39</v>
      </c>
      <c r="B23" s="13">
        <v>4195002.34</v>
      </c>
      <c r="C23" s="13">
        <v>4600000</v>
      </c>
      <c r="D23" s="14">
        <f t="shared" si="3"/>
        <v>9.6542892512427203E-2</v>
      </c>
      <c r="E23" s="13">
        <v>1941064.6400000004</v>
      </c>
      <c r="F23" s="25">
        <f t="shared" si="4"/>
        <v>0.42197057391304355</v>
      </c>
      <c r="G23" s="13">
        <v>4588390.649166666</v>
      </c>
      <c r="H23" s="15">
        <f t="shared" si="5"/>
        <v>-2.5237719202899633E-3</v>
      </c>
    </row>
    <row r="24" spans="1:8" ht="15.75" thickBot="1" x14ac:dyDescent="0.3">
      <c r="A24" s="19" t="s">
        <v>72</v>
      </c>
      <c r="B24" s="20">
        <f>SUM(B14:B23)</f>
        <v>255859529.97000009</v>
      </c>
      <c r="C24" s="20">
        <f>SUM(C14:C23)</f>
        <v>269860000</v>
      </c>
      <c r="D24" s="21">
        <f t="shared" si="3"/>
        <v>5.4719361173068304E-2</v>
      </c>
      <c r="E24" s="20">
        <f>SUM(E14:E23)</f>
        <v>150675847.41999999</v>
      </c>
      <c r="F24" s="22">
        <f t="shared" si="4"/>
        <v>0.55834820803379526</v>
      </c>
      <c r="G24" s="20">
        <f>SUM(G14:G23)</f>
        <v>345779407.04170829</v>
      </c>
      <c r="H24" s="23">
        <f t="shared" si="5"/>
        <v>0.28132886326876272</v>
      </c>
    </row>
    <row r="27" spans="1:8" ht="21.75" thickBot="1" x14ac:dyDescent="0.4">
      <c r="A27" s="28" t="s">
        <v>91</v>
      </c>
      <c r="B27" s="28"/>
      <c r="C27" s="28"/>
      <c r="D27" s="28"/>
      <c r="E27" s="28"/>
      <c r="F27" s="28"/>
      <c r="G27" s="28"/>
      <c r="H27" s="28"/>
    </row>
    <row r="28" spans="1:8" ht="30" x14ac:dyDescent="0.25">
      <c r="A28" s="1" t="s">
        <v>80</v>
      </c>
      <c r="B28" s="2" t="s">
        <v>73</v>
      </c>
      <c r="C28" s="2" t="s">
        <v>74</v>
      </c>
      <c r="D28" s="3" t="s">
        <v>76</v>
      </c>
      <c r="E28" s="2" t="s">
        <v>75</v>
      </c>
      <c r="F28" s="3" t="s">
        <v>77</v>
      </c>
      <c r="G28" s="2" t="s">
        <v>78</v>
      </c>
      <c r="H28" s="4" t="s">
        <v>79</v>
      </c>
    </row>
    <row r="29" spans="1:8" x14ac:dyDescent="0.25">
      <c r="A29" s="8" t="s">
        <v>44</v>
      </c>
      <c r="B29" s="9">
        <v>10757894.59</v>
      </c>
      <c r="C29" s="9">
        <v>11500000</v>
      </c>
      <c r="D29" s="10">
        <f t="shared" ref="D29:D41" si="6">C29/B29-1</f>
        <v>6.8982402066834148E-2</v>
      </c>
      <c r="E29" s="9">
        <v>6709096.4300000006</v>
      </c>
      <c r="F29" s="24">
        <f t="shared" ref="F29:F41" si="7">E29/C29</f>
        <v>0.58339968956521748</v>
      </c>
      <c r="G29" s="9">
        <v>14993587.324250003</v>
      </c>
      <c r="H29" s="11">
        <f t="shared" ref="H29:H41" si="8">G29/C29-1</f>
        <v>0.30379020210869601</v>
      </c>
    </row>
    <row r="30" spans="1:8" x14ac:dyDescent="0.25">
      <c r="A30" s="12" t="s">
        <v>47</v>
      </c>
      <c r="B30" s="13">
        <v>10630192.059999999</v>
      </c>
      <c r="C30" s="13">
        <v>10336029</v>
      </c>
      <c r="D30" s="14">
        <f t="shared" si="6"/>
        <v>-2.7672412534002544E-2</v>
      </c>
      <c r="E30" s="13">
        <v>5338373.4400000013</v>
      </c>
      <c r="F30" s="25">
        <f t="shared" si="7"/>
        <v>0.51648204934409547</v>
      </c>
      <c r="G30" s="13">
        <v>12599752.786375001</v>
      </c>
      <c r="H30" s="15">
        <f t="shared" si="8"/>
        <v>0.219012909733032</v>
      </c>
    </row>
    <row r="31" spans="1:8" x14ac:dyDescent="0.25">
      <c r="A31" s="8" t="s">
        <v>48</v>
      </c>
      <c r="B31" s="9">
        <v>78230469.180000007</v>
      </c>
      <c r="C31" s="9">
        <v>80663000</v>
      </c>
      <c r="D31" s="10">
        <f t="shared" si="6"/>
        <v>3.1094416862092356E-2</v>
      </c>
      <c r="E31" s="9">
        <v>39937363.329999998</v>
      </c>
      <c r="F31" s="24">
        <f t="shared" si="7"/>
        <v>0.49511378612250967</v>
      </c>
      <c r="G31" s="9">
        <v>91759020.776791662</v>
      </c>
      <c r="H31" s="11">
        <f t="shared" si="8"/>
        <v>0.1375602293094933</v>
      </c>
    </row>
    <row r="32" spans="1:8" x14ac:dyDescent="0.25">
      <c r="A32" s="12" t="s">
        <v>42</v>
      </c>
      <c r="B32" s="13">
        <v>4326083.28</v>
      </c>
      <c r="C32" s="13">
        <v>4700000</v>
      </c>
      <c r="D32" s="14">
        <f t="shared" si="6"/>
        <v>8.6433084108357594E-2</v>
      </c>
      <c r="E32" s="13">
        <v>2183461.04</v>
      </c>
      <c r="F32" s="25">
        <f t="shared" si="7"/>
        <v>0.46456617872340428</v>
      </c>
      <c r="G32" s="13">
        <v>5249791.2481249999</v>
      </c>
      <c r="H32" s="15">
        <f t="shared" si="8"/>
        <v>0.1169768613031914</v>
      </c>
    </row>
    <row r="33" spans="1:8" x14ac:dyDescent="0.25">
      <c r="A33" s="8" t="s">
        <v>50</v>
      </c>
      <c r="B33" s="9">
        <v>58686531.610000029</v>
      </c>
      <c r="C33" s="9">
        <v>64000000</v>
      </c>
      <c r="D33" s="10">
        <f t="shared" si="6"/>
        <v>9.0539826502450405E-2</v>
      </c>
      <c r="E33" s="9">
        <v>30406256.369999997</v>
      </c>
      <c r="F33" s="24">
        <f t="shared" si="7"/>
        <v>0.47509775578124996</v>
      </c>
      <c r="G33" s="9">
        <v>70250448.423625022</v>
      </c>
      <c r="H33" s="11">
        <f t="shared" si="8"/>
        <v>9.7663256619140881E-2</v>
      </c>
    </row>
    <row r="34" spans="1:8" x14ac:dyDescent="0.25">
      <c r="A34" s="12" t="s">
        <v>16</v>
      </c>
      <c r="B34" s="13">
        <v>68257000.709999993</v>
      </c>
      <c r="C34" s="13">
        <v>71561000</v>
      </c>
      <c r="D34" s="14">
        <f t="shared" si="6"/>
        <v>4.8405280859578514E-2</v>
      </c>
      <c r="E34" s="13">
        <v>34324243.069999993</v>
      </c>
      <c r="F34" s="25">
        <f t="shared" si="7"/>
        <v>0.47965013163594683</v>
      </c>
      <c r="G34" s="13">
        <v>77847646.494166642</v>
      </c>
      <c r="H34" s="15">
        <f t="shared" si="8"/>
        <v>8.7850176690748238E-2</v>
      </c>
    </row>
    <row r="35" spans="1:8" x14ac:dyDescent="0.25">
      <c r="A35" s="8" t="s">
        <v>15</v>
      </c>
      <c r="B35" s="9">
        <v>116070768.65000001</v>
      </c>
      <c r="C35" s="9">
        <v>123521000</v>
      </c>
      <c r="D35" s="10">
        <f t="shared" si="6"/>
        <v>6.4186973487402543E-2</v>
      </c>
      <c r="E35" s="9">
        <v>57943578.400000006</v>
      </c>
      <c r="F35" s="24">
        <f t="shared" si="7"/>
        <v>0.46909900664664311</v>
      </c>
      <c r="G35" s="9">
        <v>134121943.00395833</v>
      </c>
      <c r="H35" s="11">
        <f t="shared" si="8"/>
        <v>8.5823001788832176E-2</v>
      </c>
    </row>
    <row r="36" spans="1:8" x14ac:dyDescent="0.25">
      <c r="A36" s="12" t="s">
        <v>14</v>
      </c>
      <c r="B36" s="13">
        <v>10505498.180000002</v>
      </c>
      <c r="C36" s="13">
        <v>12480000</v>
      </c>
      <c r="D36" s="14">
        <f t="shared" si="6"/>
        <v>0.18794937528607503</v>
      </c>
      <c r="E36" s="13">
        <v>5921069.9300000006</v>
      </c>
      <c r="F36" s="25">
        <f t="shared" si="7"/>
        <v>0.47444470592948723</v>
      </c>
      <c r="G36" s="13">
        <v>13446380.655374998</v>
      </c>
      <c r="H36" s="15">
        <f t="shared" si="8"/>
        <v>7.7434347385817226E-2</v>
      </c>
    </row>
    <row r="37" spans="1:8" x14ac:dyDescent="0.25">
      <c r="A37" s="8" t="s">
        <v>43</v>
      </c>
      <c r="B37" s="9">
        <v>8362228.5000000009</v>
      </c>
      <c r="C37" s="9">
        <v>9500000</v>
      </c>
      <c r="D37" s="10">
        <f t="shared" si="6"/>
        <v>0.13606080006065358</v>
      </c>
      <c r="E37" s="9">
        <v>4069995.1099999994</v>
      </c>
      <c r="F37" s="24">
        <f t="shared" si="7"/>
        <v>0.42842053789473677</v>
      </c>
      <c r="G37" s="9">
        <v>9521630.595708333</v>
      </c>
      <c r="H37" s="11">
        <f t="shared" si="8"/>
        <v>2.276904811403524E-3</v>
      </c>
    </row>
    <row r="38" spans="1:8" x14ac:dyDescent="0.25">
      <c r="A38" s="12" t="s">
        <v>46</v>
      </c>
      <c r="B38" s="13">
        <v>7923189.9800000004</v>
      </c>
      <c r="C38" s="13">
        <v>9035000</v>
      </c>
      <c r="D38" s="14">
        <f t="shared" si="6"/>
        <v>0.14032353418338706</v>
      </c>
      <c r="E38" s="13">
        <v>3750470.3600000003</v>
      </c>
      <c r="F38" s="25">
        <f t="shared" si="7"/>
        <v>0.41510463309352524</v>
      </c>
      <c r="G38" s="13">
        <v>8915823.9229166657</v>
      </c>
      <c r="H38" s="15">
        <f t="shared" si="8"/>
        <v>-1.3190489992621401E-2</v>
      </c>
    </row>
    <row r="39" spans="1:8" x14ac:dyDescent="0.25">
      <c r="A39" s="8" t="s">
        <v>45</v>
      </c>
      <c r="B39" s="9">
        <v>4374924.8599999994</v>
      </c>
      <c r="C39" s="9">
        <v>4788000</v>
      </c>
      <c r="D39" s="10">
        <f t="shared" si="6"/>
        <v>9.4418796486484213E-2</v>
      </c>
      <c r="E39" s="9">
        <v>1983239.28</v>
      </c>
      <c r="F39" s="24">
        <f t="shared" si="7"/>
        <v>0.41421037593984961</v>
      </c>
      <c r="G39" s="9">
        <v>4529738.0735416664</v>
      </c>
      <c r="H39" s="11">
        <f t="shared" si="8"/>
        <v>-5.3939416553536734E-2</v>
      </c>
    </row>
    <row r="40" spans="1:8" x14ac:dyDescent="0.25">
      <c r="A40" s="12" t="s">
        <v>49</v>
      </c>
      <c r="B40" s="13">
        <v>3488568.19</v>
      </c>
      <c r="C40" s="13">
        <v>3995118</v>
      </c>
      <c r="D40" s="14">
        <f t="shared" si="6"/>
        <v>0.1452027830363265</v>
      </c>
      <c r="E40" s="13">
        <v>1675432.8800000001</v>
      </c>
      <c r="F40" s="25">
        <f t="shared" si="7"/>
        <v>0.41937006115964537</v>
      </c>
      <c r="G40" s="13">
        <v>3721763.5910000014</v>
      </c>
      <c r="H40" s="15">
        <f t="shared" si="8"/>
        <v>-6.8422111437008493E-2</v>
      </c>
    </row>
    <row r="41" spans="1:8" ht="15.75" thickBot="1" x14ac:dyDescent="0.3">
      <c r="A41" s="19" t="s">
        <v>72</v>
      </c>
      <c r="B41" s="20">
        <f>SUM(B29:B40)</f>
        <v>381613349.79000008</v>
      </c>
      <c r="C41" s="20">
        <f>SUM(C29:C40)</f>
        <v>406079147</v>
      </c>
      <c r="D41" s="21">
        <f t="shared" si="6"/>
        <v>6.4111481486335054E-2</v>
      </c>
      <c r="E41" s="20">
        <f>SUM(E29:E40)</f>
        <v>194242579.64000002</v>
      </c>
      <c r="F41" s="22">
        <f t="shared" si="7"/>
        <v>0.47833675054483904</v>
      </c>
      <c r="G41" s="20">
        <f>SUM(G29:G40)</f>
        <v>446957526.89583325</v>
      </c>
      <c r="H41" s="23">
        <f t="shared" si="8"/>
        <v>0.10066604059290252</v>
      </c>
    </row>
    <row r="44" spans="1:8" ht="21.75" thickBot="1" x14ac:dyDescent="0.4">
      <c r="A44" s="28" t="s">
        <v>92</v>
      </c>
      <c r="B44" s="28"/>
      <c r="C44" s="28"/>
      <c r="D44" s="28"/>
      <c r="E44" s="28"/>
      <c r="F44" s="28"/>
      <c r="G44" s="28"/>
      <c r="H44" s="28"/>
    </row>
    <row r="45" spans="1:8" ht="30" x14ac:dyDescent="0.25">
      <c r="A45" s="1" t="s">
        <v>80</v>
      </c>
      <c r="B45" s="2" t="s">
        <v>73</v>
      </c>
      <c r="C45" s="2" t="s">
        <v>74</v>
      </c>
      <c r="D45" s="3" t="s">
        <v>76</v>
      </c>
      <c r="E45" s="2" t="s">
        <v>75</v>
      </c>
      <c r="F45" s="3" t="s">
        <v>77</v>
      </c>
      <c r="G45" s="2" t="s">
        <v>78</v>
      </c>
      <c r="H45" s="4" t="s">
        <v>79</v>
      </c>
    </row>
    <row r="46" spans="1:8" x14ac:dyDescent="0.25">
      <c r="A46" s="8" t="s">
        <v>20</v>
      </c>
      <c r="B46" s="9">
        <v>197816485.41000003</v>
      </c>
      <c r="C46" s="9">
        <v>287420017</v>
      </c>
      <c r="D46" s="10">
        <f t="shared" ref="D46:D65" si="9">C46/B46-1</f>
        <v>0.45296291360290408</v>
      </c>
      <c r="E46" s="9">
        <v>147091907.70999998</v>
      </c>
      <c r="F46" s="24">
        <f t="shared" ref="F46:F65" si="10">E46/C46</f>
        <v>0.51176640112021143</v>
      </c>
      <c r="G46" s="9">
        <v>340157482.96129173</v>
      </c>
      <c r="H46" s="11">
        <f t="shared" ref="H46:H65" si="11">G46/C46-1</f>
        <v>0.18348571025688765</v>
      </c>
    </row>
    <row r="47" spans="1:8" x14ac:dyDescent="0.25">
      <c r="A47" s="12" t="s">
        <v>55</v>
      </c>
      <c r="B47" s="13">
        <v>12505927.029999997</v>
      </c>
      <c r="C47" s="13">
        <v>13500000</v>
      </c>
      <c r="D47" s="14">
        <f t="shared" si="9"/>
        <v>7.9488147309300539E-2</v>
      </c>
      <c r="E47" s="13">
        <v>6868146.8200000003</v>
      </c>
      <c r="F47" s="25">
        <f t="shared" si="10"/>
        <v>0.50875161629629628</v>
      </c>
      <c r="G47" s="13">
        <v>15393609.121499997</v>
      </c>
      <c r="H47" s="15">
        <f t="shared" si="11"/>
        <v>0.14026734233333316</v>
      </c>
    </row>
    <row r="48" spans="1:8" x14ac:dyDescent="0.25">
      <c r="A48" s="8" t="s">
        <v>54</v>
      </c>
      <c r="B48" s="9">
        <v>42751271.399999999</v>
      </c>
      <c r="C48" s="9">
        <v>45256604</v>
      </c>
      <c r="D48" s="10">
        <f t="shared" si="9"/>
        <v>5.8602528485269811E-2</v>
      </c>
      <c r="E48" s="9">
        <v>22586919.669999998</v>
      </c>
      <c r="F48" s="24">
        <f t="shared" si="10"/>
        <v>0.49908560682105085</v>
      </c>
      <c r="G48" s="9">
        <v>51416191.355833344</v>
      </c>
      <c r="H48" s="11">
        <f t="shared" si="11"/>
        <v>0.1361036138688918</v>
      </c>
    </row>
    <row r="49" spans="1:8" x14ac:dyDescent="0.25">
      <c r="A49" s="12" t="s">
        <v>22</v>
      </c>
      <c r="B49" s="13">
        <v>17542051.029999997</v>
      </c>
      <c r="C49" s="13">
        <v>21151129</v>
      </c>
      <c r="D49" s="14">
        <f t="shared" si="9"/>
        <v>0.20573865415325976</v>
      </c>
      <c r="E49" s="13">
        <v>9930500.4899999984</v>
      </c>
      <c r="F49" s="25">
        <f t="shared" si="10"/>
        <v>0.46950214761585535</v>
      </c>
      <c r="G49" s="13">
        <v>24020689.573166665</v>
      </c>
      <c r="H49" s="15">
        <f t="shared" si="11"/>
        <v>0.13566938072982593</v>
      </c>
    </row>
    <row r="50" spans="1:8" x14ac:dyDescent="0.25">
      <c r="A50" s="8" t="s">
        <v>19</v>
      </c>
      <c r="B50" s="9">
        <v>63351414.669999994</v>
      </c>
      <c r="C50" s="9">
        <v>69000000</v>
      </c>
      <c r="D50" s="10">
        <f t="shared" si="9"/>
        <v>8.9162733925101989E-2</v>
      </c>
      <c r="E50" s="9">
        <v>35717260.229999997</v>
      </c>
      <c r="F50" s="24">
        <f t="shared" si="10"/>
        <v>0.51764145260869565</v>
      </c>
      <c r="G50" s="9">
        <v>77262925.240875006</v>
      </c>
      <c r="H50" s="11">
        <f t="shared" si="11"/>
        <v>0.11975253972282607</v>
      </c>
    </row>
    <row r="51" spans="1:8" x14ac:dyDescent="0.25">
      <c r="A51" s="12" t="s">
        <v>25</v>
      </c>
      <c r="B51" s="13">
        <v>3302529.6299999994</v>
      </c>
      <c r="C51" s="13">
        <v>3650444</v>
      </c>
      <c r="D51" s="14">
        <f t="shared" si="9"/>
        <v>0.10534784210247961</v>
      </c>
      <c r="E51" s="13">
        <v>1771457.47</v>
      </c>
      <c r="F51" s="25">
        <f t="shared" si="10"/>
        <v>0.48527178337758364</v>
      </c>
      <c r="G51" s="13">
        <v>4057819.8864166667</v>
      </c>
      <c r="H51" s="15">
        <f t="shared" si="11"/>
        <v>0.11159625689824759</v>
      </c>
    </row>
    <row r="52" spans="1:8" x14ac:dyDescent="0.25">
      <c r="A52" s="8" t="s">
        <v>21</v>
      </c>
      <c r="B52" s="9">
        <v>90971059.180000022</v>
      </c>
      <c r="C52" s="9">
        <v>102427628</v>
      </c>
      <c r="D52" s="10">
        <f t="shared" si="9"/>
        <v>0.12593641234110975</v>
      </c>
      <c r="E52" s="9">
        <v>50217778.259999983</v>
      </c>
      <c r="F52" s="24">
        <f t="shared" si="10"/>
        <v>0.49027571213501092</v>
      </c>
      <c r="G52" s="9">
        <v>112671557.85174999</v>
      </c>
      <c r="H52" s="11">
        <f t="shared" si="11"/>
        <v>0.1000113939156142</v>
      </c>
    </row>
    <row r="53" spans="1:8" x14ac:dyDescent="0.25">
      <c r="A53" s="12" t="s">
        <v>57</v>
      </c>
      <c r="B53" s="13">
        <v>4743441.4300000006</v>
      </c>
      <c r="C53" s="13">
        <v>5380000</v>
      </c>
      <c r="D53" s="14">
        <f t="shared" si="9"/>
        <v>0.13419762410769343</v>
      </c>
      <c r="E53" s="13">
        <v>2555149.88</v>
      </c>
      <c r="F53" s="25">
        <f t="shared" si="10"/>
        <v>0.47493492193308551</v>
      </c>
      <c r="G53" s="13">
        <v>5865689.7442916669</v>
      </c>
      <c r="H53" s="15">
        <f t="shared" si="11"/>
        <v>9.027690414343259E-2</v>
      </c>
    </row>
    <row r="54" spans="1:8" x14ac:dyDescent="0.25">
      <c r="A54" s="8" t="s">
        <v>59</v>
      </c>
      <c r="B54" s="9">
        <v>19897979.390000004</v>
      </c>
      <c r="C54" s="9">
        <v>22000000</v>
      </c>
      <c r="D54" s="10">
        <f t="shared" si="9"/>
        <v>0.1056399028665389</v>
      </c>
      <c r="E54" s="9">
        <v>10480325.850000001</v>
      </c>
      <c r="F54" s="24">
        <f t="shared" si="10"/>
        <v>0.47637844772727278</v>
      </c>
      <c r="G54" s="9">
        <v>23824027.445791673</v>
      </c>
      <c r="H54" s="11">
        <f t="shared" si="11"/>
        <v>8.2910338445076004E-2</v>
      </c>
    </row>
    <row r="55" spans="1:8" x14ac:dyDescent="0.25">
      <c r="A55" s="12" t="s">
        <v>56</v>
      </c>
      <c r="B55" s="13">
        <v>14572067.16</v>
      </c>
      <c r="C55" s="13">
        <v>17629034</v>
      </c>
      <c r="D55" s="14">
        <f t="shared" si="9"/>
        <v>0.20978264829792348</v>
      </c>
      <c r="E55" s="13">
        <v>8353402.4300000016</v>
      </c>
      <c r="F55" s="25">
        <f t="shared" si="10"/>
        <v>0.47384345790018906</v>
      </c>
      <c r="G55" s="13">
        <v>19047332.732541669</v>
      </c>
      <c r="H55" s="15">
        <f t="shared" si="11"/>
        <v>8.0452436165343366E-2</v>
      </c>
    </row>
    <row r="56" spans="1:8" x14ac:dyDescent="0.25">
      <c r="A56" s="8" t="s">
        <v>53</v>
      </c>
      <c r="B56" s="9">
        <v>3869662.6500000004</v>
      </c>
      <c r="C56" s="9">
        <v>4862131</v>
      </c>
      <c r="D56" s="10">
        <f t="shared" si="9"/>
        <v>0.25647412701466354</v>
      </c>
      <c r="E56" s="9">
        <v>2221675.35</v>
      </c>
      <c r="F56" s="24">
        <f t="shared" si="10"/>
        <v>0.45693449024717764</v>
      </c>
      <c r="G56" s="9">
        <v>5193736.7464166656</v>
      </c>
      <c r="H56" s="11">
        <f t="shared" si="11"/>
        <v>6.8201730150147188E-2</v>
      </c>
    </row>
    <row r="57" spans="1:8" x14ac:dyDescent="0.25">
      <c r="A57" s="12" t="s">
        <v>60</v>
      </c>
      <c r="B57" s="13">
        <v>25518812.61999999</v>
      </c>
      <c r="C57" s="13">
        <v>28750000</v>
      </c>
      <c r="D57" s="14">
        <f t="shared" si="9"/>
        <v>0.12661981684318713</v>
      </c>
      <c r="E57" s="13">
        <v>13543125.42</v>
      </c>
      <c r="F57" s="25">
        <f t="shared" si="10"/>
        <v>0.471065232</v>
      </c>
      <c r="G57" s="13">
        <v>30412605.741666667</v>
      </c>
      <c r="H57" s="15">
        <f t="shared" si="11"/>
        <v>5.7829764927536331E-2</v>
      </c>
    </row>
    <row r="58" spans="1:8" x14ac:dyDescent="0.25">
      <c r="A58" s="8" t="s">
        <v>23</v>
      </c>
      <c r="B58" s="9">
        <v>4168670.8600000003</v>
      </c>
      <c r="C58" s="9">
        <v>4750000</v>
      </c>
      <c r="D58" s="10">
        <f t="shared" si="9"/>
        <v>0.13945191633575016</v>
      </c>
      <c r="E58" s="9">
        <v>2077969.5499999998</v>
      </c>
      <c r="F58" s="24">
        <f t="shared" si="10"/>
        <v>0.43746727368421051</v>
      </c>
      <c r="G58" s="9">
        <v>4830631.7767083347</v>
      </c>
      <c r="H58" s="11">
        <f t="shared" si="11"/>
        <v>1.6975110885965261E-2</v>
      </c>
    </row>
    <row r="59" spans="1:8" x14ac:dyDescent="0.25">
      <c r="A59" s="12" t="s">
        <v>51</v>
      </c>
      <c r="B59" s="13">
        <v>4672024.4399999995</v>
      </c>
      <c r="C59" s="13">
        <v>5432018</v>
      </c>
      <c r="D59" s="14">
        <f t="shared" si="9"/>
        <v>0.16266900350375746</v>
      </c>
      <c r="E59" s="13">
        <v>2399438.8800000004</v>
      </c>
      <c r="F59" s="25">
        <f t="shared" si="10"/>
        <v>0.44172145232213889</v>
      </c>
      <c r="G59" s="13">
        <v>5418779.5328750014</v>
      </c>
      <c r="H59" s="15">
        <f t="shared" si="11"/>
        <v>-2.4371176835199515E-3</v>
      </c>
    </row>
    <row r="60" spans="1:8" x14ac:dyDescent="0.25">
      <c r="A60" s="8" t="s">
        <v>18</v>
      </c>
      <c r="B60" s="9">
        <v>7919806.1699999999</v>
      </c>
      <c r="C60" s="9">
        <v>10000000</v>
      </c>
      <c r="D60" s="10">
        <f t="shared" si="9"/>
        <v>0.26265716424724062</v>
      </c>
      <c r="E60" s="9">
        <v>4445908.4399999995</v>
      </c>
      <c r="F60" s="24">
        <f t="shared" si="10"/>
        <v>0.44459084399999993</v>
      </c>
      <c r="G60" s="9">
        <v>9942570.0092916675</v>
      </c>
      <c r="H60" s="11">
        <f t="shared" si="11"/>
        <v>-5.742999070833199E-3</v>
      </c>
    </row>
    <row r="61" spans="1:8" x14ac:dyDescent="0.25">
      <c r="A61" s="12" t="s">
        <v>58</v>
      </c>
      <c r="B61" s="13">
        <v>4694317.03</v>
      </c>
      <c r="C61" s="13">
        <v>5840021</v>
      </c>
      <c r="D61" s="14">
        <f t="shared" si="9"/>
        <v>0.24406190776595249</v>
      </c>
      <c r="E61" s="13">
        <v>2390803.33</v>
      </c>
      <c r="F61" s="25">
        <f t="shared" si="10"/>
        <v>0.40938265975413446</v>
      </c>
      <c r="G61" s="13">
        <v>5443515.5062083341</v>
      </c>
      <c r="H61" s="15">
        <f t="shared" si="11"/>
        <v>-6.7894532192892099E-2</v>
      </c>
    </row>
    <row r="62" spans="1:8" x14ac:dyDescent="0.25">
      <c r="A62" s="8" t="s">
        <v>17</v>
      </c>
      <c r="B62" s="9">
        <v>25177377.750000004</v>
      </c>
      <c r="C62" s="9">
        <v>36100000</v>
      </c>
      <c r="D62" s="10">
        <f t="shared" si="9"/>
        <v>0.43382684084326439</v>
      </c>
      <c r="E62" s="9">
        <v>14574738.51</v>
      </c>
      <c r="F62" s="24">
        <f t="shared" si="10"/>
        <v>0.40373236869806095</v>
      </c>
      <c r="G62" s="9">
        <v>33369116.804375004</v>
      </c>
      <c r="H62" s="11">
        <f t="shared" si="11"/>
        <v>-7.5647733950830909E-2</v>
      </c>
    </row>
    <row r="63" spans="1:8" x14ac:dyDescent="0.25">
      <c r="A63" s="12" t="s">
        <v>24</v>
      </c>
      <c r="B63" s="13">
        <v>3091430.1799999997</v>
      </c>
      <c r="C63" s="13">
        <v>3900000</v>
      </c>
      <c r="D63" s="14">
        <f t="shared" si="9"/>
        <v>0.26155202379501907</v>
      </c>
      <c r="E63" s="13">
        <v>1580425.79</v>
      </c>
      <c r="F63" s="25">
        <f t="shared" si="10"/>
        <v>0.40523738205128207</v>
      </c>
      <c r="G63" s="13">
        <v>3548484.9857083331</v>
      </c>
      <c r="H63" s="15">
        <f t="shared" si="11"/>
        <v>-9.0132054946581275E-2</v>
      </c>
    </row>
    <row r="64" spans="1:8" x14ac:dyDescent="0.25">
      <c r="A64" s="8" t="s">
        <v>52</v>
      </c>
      <c r="B64" s="9">
        <v>3827953.2800000012</v>
      </c>
      <c r="C64" s="9">
        <v>5074210</v>
      </c>
      <c r="D64" s="10">
        <f t="shared" si="9"/>
        <v>0.32556737996551477</v>
      </c>
      <c r="E64" s="9">
        <v>1725816.9599999995</v>
      </c>
      <c r="F64" s="24">
        <f t="shared" si="10"/>
        <v>0.34011539924441431</v>
      </c>
      <c r="G64" s="9">
        <v>4044694.8357500001</v>
      </c>
      <c r="H64" s="11">
        <f t="shared" si="11"/>
        <v>-0.20289171403036133</v>
      </c>
    </row>
    <row r="65" spans="1:8" ht="15.75" thickBot="1" x14ac:dyDescent="0.3">
      <c r="A65" s="19" t="s">
        <v>72</v>
      </c>
      <c r="B65" s="20">
        <f>SUM(B46:B64)</f>
        <v>550394281.30999994</v>
      </c>
      <c r="C65" s="20">
        <f>SUM(C46:C64)</f>
        <v>692123236</v>
      </c>
      <c r="D65" s="21">
        <f t="shared" si="9"/>
        <v>0.2575044100252446</v>
      </c>
      <c r="E65" s="20">
        <f>SUM(E46:E64)</f>
        <v>340532751.03999996</v>
      </c>
      <c r="F65" s="22">
        <f t="shared" si="10"/>
        <v>0.49201173046587321</v>
      </c>
      <c r="G65" s="20">
        <f>SUM(G46:G64)</f>
        <v>775921461.85245848</v>
      </c>
      <c r="H65" s="23">
        <f t="shared" si="11"/>
        <v>0.12107414040417863</v>
      </c>
    </row>
    <row r="68" spans="1:8" ht="21.75" thickBot="1" x14ac:dyDescent="0.4">
      <c r="A68" s="28" t="s">
        <v>93</v>
      </c>
      <c r="B68" s="28"/>
      <c r="C68" s="28"/>
      <c r="D68" s="28"/>
      <c r="E68" s="28"/>
      <c r="F68" s="28"/>
      <c r="G68" s="28"/>
      <c r="H68" s="28"/>
    </row>
    <row r="69" spans="1:8" ht="30" x14ac:dyDescent="0.25">
      <c r="A69" s="1" t="s">
        <v>80</v>
      </c>
      <c r="B69" s="2" t="s">
        <v>73</v>
      </c>
      <c r="C69" s="2" t="s">
        <v>74</v>
      </c>
      <c r="D69" s="3" t="s">
        <v>76</v>
      </c>
      <c r="E69" s="2" t="s">
        <v>75</v>
      </c>
      <c r="F69" s="3" t="s">
        <v>77</v>
      </c>
      <c r="G69" s="2" t="s">
        <v>78</v>
      </c>
      <c r="H69" s="4" t="s">
        <v>79</v>
      </c>
    </row>
    <row r="70" spans="1:8" x14ac:dyDescent="0.25">
      <c r="A70" s="8" t="s">
        <v>64</v>
      </c>
      <c r="B70" s="9">
        <v>5785236.9900000012</v>
      </c>
      <c r="C70" s="9">
        <v>6500000</v>
      </c>
      <c r="D70" s="10">
        <f t="shared" ref="D70:D77" si="12">C70/B70-1</f>
        <v>0.12354947796183513</v>
      </c>
      <c r="E70" s="9">
        <v>3331260.24</v>
      </c>
      <c r="F70" s="24">
        <f t="shared" ref="F70:F77" si="13">E70/C70</f>
        <v>0.51250157538461538</v>
      </c>
      <c r="G70" s="9">
        <v>7488901.4143333314</v>
      </c>
      <c r="H70" s="11">
        <f t="shared" ref="H70:H77" si="14">G70/C70-1</f>
        <v>0.15213867912820489</v>
      </c>
    </row>
    <row r="71" spans="1:8" x14ac:dyDescent="0.25">
      <c r="A71" s="12" t="s">
        <v>27</v>
      </c>
      <c r="B71" s="13">
        <v>64074999.079999983</v>
      </c>
      <c r="C71" s="13">
        <v>71000000</v>
      </c>
      <c r="D71" s="14">
        <f t="shared" si="12"/>
        <v>0.10807648879329523</v>
      </c>
      <c r="E71" s="13">
        <v>34339546.079999991</v>
      </c>
      <c r="F71" s="25">
        <f t="shared" si="13"/>
        <v>0.48365557859154917</v>
      </c>
      <c r="G71" s="13">
        <v>77635982.779250026</v>
      </c>
      <c r="H71" s="15">
        <f t="shared" si="14"/>
        <v>9.3464546186620145E-2</v>
      </c>
    </row>
    <row r="72" spans="1:8" x14ac:dyDescent="0.25">
      <c r="A72" s="8" t="s">
        <v>61</v>
      </c>
      <c r="B72" s="9">
        <v>10026875.629999999</v>
      </c>
      <c r="C72" s="9">
        <v>11250000</v>
      </c>
      <c r="D72" s="10">
        <f t="shared" si="12"/>
        <v>0.12198459571398934</v>
      </c>
      <c r="E72" s="9">
        <v>5500833.4399999995</v>
      </c>
      <c r="F72" s="24">
        <f t="shared" si="13"/>
        <v>0.48896297244444442</v>
      </c>
      <c r="G72" s="9">
        <v>12192569.971708333</v>
      </c>
      <c r="H72" s="11">
        <f t="shared" si="14"/>
        <v>8.3783997485185058E-2</v>
      </c>
    </row>
    <row r="73" spans="1:8" x14ac:dyDescent="0.25">
      <c r="A73" s="12" t="s">
        <v>62</v>
      </c>
      <c r="B73" s="13">
        <v>17960383.430000003</v>
      </c>
      <c r="C73" s="13">
        <v>21500000</v>
      </c>
      <c r="D73" s="14">
        <f t="shared" si="12"/>
        <v>0.19707912048735121</v>
      </c>
      <c r="E73" s="13">
        <v>10089269.210000001</v>
      </c>
      <c r="F73" s="25">
        <f t="shared" si="13"/>
        <v>0.46926833534883727</v>
      </c>
      <c r="G73" s="13">
        <v>22711547.871625002</v>
      </c>
      <c r="H73" s="15">
        <f t="shared" si="14"/>
        <v>5.6351063796511669E-2</v>
      </c>
    </row>
    <row r="74" spans="1:8" x14ac:dyDescent="0.25">
      <c r="A74" s="8" t="s">
        <v>26</v>
      </c>
      <c r="B74" s="9">
        <v>4863128.76</v>
      </c>
      <c r="C74" s="9">
        <v>6000000</v>
      </c>
      <c r="D74" s="10">
        <f t="shared" si="12"/>
        <v>0.23377362519186118</v>
      </c>
      <c r="E74" s="9">
        <v>2757370.3299999996</v>
      </c>
      <c r="F74" s="24">
        <f t="shared" si="13"/>
        <v>0.45956172166666659</v>
      </c>
      <c r="G74" s="9">
        <v>6029192.6217083316</v>
      </c>
      <c r="H74" s="11">
        <f t="shared" si="14"/>
        <v>4.8654369513885243E-3</v>
      </c>
    </row>
    <row r="75" spans="1:8" x14ac:dyDescent="0.25">
      <c r="A75" s="12" t="s">
        <v>65</v>
      </c>
      <c r="B75" s="13">
        <v>4259756.4700000007</v>
      </c>
      <c r="C75" s="13">
        <v>5250000</v>
      </c>
      <c r="D75" s="14">
        <f t="shared" si="12"/>
        <v>0.23246482210284647</v>
      </c>
      <c r="E75" s="13">
        <v>2228740.6299999994</v>
      </c>
      <c r="F75" s="25">
        <f t="shared" si="13"/>
        <v>0.42452202476190465</v>
      </c>
      <c r="G75" s="13">
        <v>5090204.8052916657</v>
      </c>
      <c r="H75" s="15">
        <f t="shared" si="14"/>
        <v>-3.0437179944444614E-2</v>
      </c>
    </row>
    <row r="76" spans="1:8" x14ac:dyDescent="0.25">
      <c r="A76" s="8" t="s">
        <v>63</v>
      </c>
      <c r="B76" s="9">
        <v>5267622.0200000005</v>
      </c>
      <c r="C76" s="9">
        <v>6500000</v>
      </c>
      <c r="D76" s="10">
        <f t="shared" si="12"/>
        <v>0.23395338073250738</v>
      </c>
      <c r="E76" s="9">
        <v>2635304.5000000005</v>
      </c>
      <c r="F76" s="24">
        <f t="shared" si="13"/>
        <v>0.4054314615384616</v>
      </c>
      <c r="G76" s="9">
        <v>5901291.6770416675</v>
      </c>
      <c r="H76" s="11">
        <f t="shared" si="14"/>
        <v>-9.2108972762820374E-2</v>
      </c>
    </row>
    <row r="77" spans="1:8" ht="15.75" thickBot="1" x14ac:dyDescent="0.3">
      <c r="A77" s="19" t="s">
        <v>72</v>
      </c>
      <c r="B77" s="20">
        <f>SUM(B70:B76)</f>
        <v>112238002.37999998</v>
      </c>
      <c r="C77" s="20">
        <f>SUM(C70:C76)</f>
        <v>128000000</v>
      </c>
      <c r="D77" s="21">
        <f t="shared" si="12"/>
        <v>0.14043369701676633</v>
      </c>
      <c r="E77" s="20">
        <f>SUM(E70:E76)</f>
        <v>60882324.429999992</v>
      </c>
      <c r="F77" s="22">
        <f t="shared" si="13"/>
        <v>0.47564315960937492</v>
      </c>
      <c r="G77" s="20">
        <f>SUM(G70:G76)</f>
        <v>137049691.14095837</v>
      </c>
      <c r="H77" s="23">
        <f t="shared" si="14"/>
        <v>7.070071203873729E-2</v>
      </c>
    </row>
    <row r="80" spans="1:8" ht="21.75" thickBot="1" x14ac:dyDescent="0.4">
      <c r="A80" s="28" t="s">
        <v>94</v>
      </c>
      <c r="B80" s="28"/>
      <c r="C80" s="28"/>
      <c r="D80" s="28"/>
      <c r="E80" s="28"/>
      <c r="F80" s="28"/>
      <c r="G80" s="28"/>
      <c r="H80" s="28"/>
    </row>
    <row r="81" spans="1:8" ht="30" x14ac:dyDescent="0.25">
      <c r="A81" s="1" t="s">
        <v>80</v>
      </c>
      <c r="B81" s="2" t="s">
        <v>73</v>
      </c>
      <c r="C81" s="2" t="s">
        <v>74</v>
      </c>
      <c r="D81" s="3" t="s">
        <v>76</v>
      </c>
      <c r="E81" s="2" t="s">
        <v>75</v>
      </c>
      <c r="F81" s="3" t="s">
        <v>77</v>
      </c>
      <c r="G81" s="2" t="s">
        <v>78</v>
      </c>
      <c r="H81" s="4" t="s">
        <v>79</v>
      </c>
    </row>
    <row r="82" spans="1:8" x14ac:dyDescent="0.25">
      <c r="A82" s="8" t="s">
        <v>68</v>
      </c>
      <c r="B82" s="9">
        <v>22778718.020000003</v>
      </c>
      <c r="C82" s="9">
        <v>25097000</v>
      </c>
      <c r="D82" s="10">
        <f t="shared" ref="D82:D91" si="15">C82/B82-1</f>
        <v>0.10177403214546654</v>
      </c>
      <c r="E82" s="9">
        <v>12565295.050000001</v>
      </c>
      <c r="F82" s="24">
        <f t="shared" ref="F82:F91" si="16">E82/C82</f>
        <v>0.50066920548272709</v>
      </c>
      <c r="G82" s="9">
        <v>29465344.40425</v>
      </c>
      <c r="H82" s="11">
        <f t="shared" ref="H82:H91" si="17">G82/C82-1</f>
        <v>0.17405842946368089</v>
      </c>
    </row>
    <row r="83" spans="1:8" x14ac:dyDescent="0.25">
      <c r="A83" s="12" t="s">
        <v>29</v>
      </c>
      <c r="B83" s="13">
        <v>119637264.60999997</v>
      </c>
      <c r="C83" s="13">
        <v>133500000</v>
      </c>
      <c r="D83" s="14">
        <f t="shared" si="15"/>
        <v>0.11587305539950732</v>
      </c>
      <c r="E83" s="13">
        <v>66010223.520000003</v>
      </c>
      <c r="F83" s="25">
        <f t="shared" si="16"/>
        <v>0.49445860314606743</v>
      </c>
      <c r="G83" s="13">
        <v>155768075.16170838</v>
      </c>
      <c r="H83" s="15">
        <f t="shared" si="17"/>
        <v>0.16680206113639229</v>
      </c>
    </row>
    <row r="84" spans="1:8" x14ac:dyDescent="0.25">
      <c r="A84" s="8" t="s">
        <v>69</v>
      </c>
      <c r="B84" s="9">
        <v>7297973.9500000011</v>
      </c>
      <c r="C84" s="9">
        <v>8754432</v>
      </c>
      <c r="D84" s="10">
        <f t="shared" si="15"/>
        <v>0.19957019029918555</v>
      </c>
      <c r="E84" s="9">
        <v>4202314.9400000004</v>
      </c>
      <c r="F84" s="24">
        <f t="shared" si="16"/>
        <v>0.48002142686127441</v>
      </c>
      <c r="G84" s="9">
        <v>10179316.927916668</v>
      </c>
      <c r="H84" s="11">
        <f t="shared" si="17"/>
        <v>0.16276155071130471</v>
      </c>
    </row>
    <row r="85" spans="1:8" x14ac:dyDescent="0.25">
      <c r="A85" s="12" t="s">
        <v>67</v>
      </c>
      <c r="B85" s="13">
        <v>30906425.250000007</v>
      </c>
      <c r="C85" s="13">
        <v>34225861</v>
      </c>
      <c r="D85" s="14">
        <f t="shared" si="15"/>
        <v>0.10740277217922478</v>
      </c>
      <c r="E85" s="13">
        <v>15446055.870000003</v>
      </c>
      <c r="F85" s="25">
        <f t="shared" si="16"/>
        <v>0.45129780285147547</v>
      </c>
      <c r="G85" s="13">
        <v>36444405.381499998</v>
      </c>
      <c r="H85" s="15">
        <f t="shared" si="17"/>
        <v>6.4820703312620687E-2</v>
      </c>
    </row>
    <row r="86" spans="1:8" x14ac:dyDescent="0.25">
      <c r="A86" s="8" t="s">
        <v>30</v>
      </c>
      <c r="B86" s="9">
        <v>37758203.270000003</v>
      </c>
      <c r="C86" s="9">
        <v>42774731</v>
      </c>
      <c r="D86" s="10">
        <f t="shared" si="15"/>
        <v>0.13285928078007281</v>
      </c>
      <c r="E86" s="9">
        <v>18191660.139999993</v>
      </c>
      <c r="F86" s="24">
        <f t="shared" si="16"/>
        <v>0.42528987826948561</v>
      </c>
      <c r="G86" s="9">
        <v>43882969.333708324</v>
      </c>
      <c r="H86" s="11">
        <f t="shared" si="17"/>
        <v>2.5908715444834085E-2</v>
      </c>
    </row>
    <row r="87" spans="1:8" x14ac:dyDescent="0.25">
      <c r="A87" s="12" t="s">
        <v>71</v>
      </c>
      <c r="B87" s="13">
        <v>22777991.420000002</v>
      </c>
      <c r="C87" s="13">
        <v>25000000</v>
      </c>
      <c r="D87" s="14">
        <f t="shared" si="15"/>
        <v>9.7550681226834746E-2</v>
      </c>
      <c r="E87" s="13">
        <v>11018818.02</v>
      </c>
      <c r="F87" s="25">
        <f t="shared" si="16"/>
        <v>0.4407527208</v>
      </c>
      <c r="G87" s="13">
        <v>25459339.789291672</v>
      </c>
      <c r="H87" s="15">
        <f t="shared" si="17"/>
        <v>1.8373591571666958E-2</v>
      </c>
    </row>
    <row r="88" spans="1:8" x14ac:dyDescent="0.25">
      <c r="A88" s="8" t="s">
        <v>28</v>
      </c>
      <c r="B88" s="9">
        <v>13552262.57</v>
      </c>
      <c r="C88" s="9">
        <v>16000000</v>
      </c>
      <c r="D88" s="10">
        <f t="shared" si="15"/>
        <v>0.18061466986467933</v>
      </c>
      <c r="E88" s="9">
        <v>6864230.2100000009</v>
      </c>
      <c r="F88" s="24">
        <f t="shared" si="16"/>
        <v>0.42901438812500003</v>
      </c>
      <c r="G88" s="9">
        <v>15913848.600333329</v>
      </c>
      <c r="H88" s="11">
        <f t="shared" si="17"/>
        <v>-5.3844624791669071E-3</v>
      </c>
    </row>
    <row r="89" spans="1:8" x14ac:dyDescent="0.25">
      <c r="A89" s="12" t="s">
        <v>70</v>
      </c>
      <c r="B89" s="13">
        <v>8341427.8200000003</v>
      </c>
      <c r="C89" s="13">
        <v>10673115</v>
      </c>
      <c r="D89" s="14">
        <f t="shared" si="15"/>
        <v>0.27953094246159882</v>
      </c>
      <c r="E89" s="13">
        <v>4199182.5000000009</v>
      </c>
      <c r="F89" s="25">
        <f t="shared" si="16"/>
        <v>0.39343551531113463</v>
      </c>
      <c r="G89" s="13">
        <v>9902240.2141666654</v>
      </c>
      <c r="H89" s="15">
        <f t="shared" si="17"/>
        <v>-7.2225848389465885E-2</v>
      </c>
    </row>
    <row r="90" spans="1:8" x14ac:dyDescent="0.25">
      <c r="A90" s="8" t="s">
        <v>66</v>
      </c>
      <c r="B90" s="9">
        <v>4445431.5599999996</v>
      </c>
      <c r="C90" s="9">
        <v>5470026</v>
      </c>
      <c r="D90" s="10">
        <f t="shared" si="15"/>
        <v>0.23048255859325395</v>
      </c>
      <c r="E90" s="9">
        <v>2057780.4299999997</v>
      </c>
      <c r="F90" s="24">
        <f t="shared" si="16"/>
        <v>0.37619207477258787</v>
      </c>
      <c r="G90" s="9">
        <v>5072773.4135416681</v>
      </c>
      <c r="H90" s="11">
        <f t="shared" si="17"/>
        <v>-7.2623528015832495E-2</v>
      </c>
    </row>
    <row r="91" spans="1:8" ht="15.75" thickBot="1" x14ac:dyDescent="0.3">
      <c r="A91" s="19" t="s">
        <v>72</v>
      </c>
      <c r="B91" s="20">
        <f>SUM(B82:B90)</f>
        <v>267495698.46999997</v>
      </c>
      <c r="C91" s="20">
        <f>SUM(C82:C90)</f>
        <v>301495165</v>
      </c>
      <c r="D91" s="21">
        <f t="shared" si="15"/>
        <v>0.12710285333359517</v>
      </c>
      <c r="E91" s="20">
        <f>SUM(E82:E90)</f>
        <v>140555560.68000001</v>
      </c>
      <c r="F91" s="22">
        <f t="shared" si="16"/>
        <v>0.46619507374189567</v>
      </c>
      <c r="G91" s="20">
        <f>SUM(G82:G90)</f>
        <v>332088313.22641671</v>
      </c>
      <c r="H91" s="23">
        <f t="shared" si="17"/>
        <v>0.10147143894137312</v>
      </c>
    </row>
  </sheetData>
  <sortState ref="A82:H90">
    <sortCondition descending="1" ref="H82"/>
  </sortState>
  <mergeCells count="6">
    <mergeCell ref="A80:H80"/>
    <mergeCell ref="A1:H1"/>
    <mergeCell ref="A12:H12"/>
    <mergeCell ref="A27:H27"/>
    <mergeCell ref="A44:H44"/>
    <mergeCell ref="A68:H68"/>
  </mergeCells>
  <hyperlinks>
    <hyperlink ref="A1:H1" r:id="rId1" location="BARTIN_İL!A1" display="BARTIN"/>
    <hyperlink ref="A12:H12" r:id="rId2" location="BARTIN_İL!A1" display="BARTIN"/>
    <hyperlink ref="A27:H27" r:id="rId3" location="BARTIN_İL!A1" display="BARTIN"/>
    <hyperlink ref="A44:H44" r:id="rId4" location="BARTIN_İL!A1" display="BARTIN"/>
    <hyperlink ref="A68:H68" r:id="rId5" location="BARTIN_İL!A1" display="BARTIN"/>
    <hyperlink ref="A80:H80" r:id="rId6" location="BARTIN_İL!A1" display="BARTI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57"/>
  <sheetViews>
    <sheetView zoomScaleNormal="100" workbookViewId="0">
      <selection activeCell="H756" sqref="H756"/>
    </sheetView>
  </sheetViews>
  <sheetFormatPr defaultRowHeight="15" x14ac:dyDescent="0.25"/>
  <cols>
    <col min="1" max="1" width="47.7109375" bestFit="1" customWidth="1"/>
    <col min="2" max="2" width="16" customWidth="1"/>
    <col min="3" max="3" width="14.85546875" bestFit="1" customWidth="1"/>
    <col min="4" max="4" width="11.85546875" bestFit="1" customWidth="1"/>
    <col min="5" max="5" width="14.85546875" bestFit="1" customWidth="1"/>
    <col min="6" max="6" width="8.42578125" bestFit="1" customWidth="1"/>
    <col min="7" max="7" width="14.85546875" customWidth="1"/>
    <col min="8" max="8" width="7.28515625" bestFit="1" customWidth="1"/>
  </cols>
  <sheetData>
    <row r="3" spans="1:8" ht="15.75" thickBot="1" x14ac:dyDescent="0.3"/>
    <row r="4" spans="1:8" ht="45" x14ac:dyDescent="0.25">
      <c r="A4" s="1" t="s">
        <v>9</v>
      </c>
      <c r="B4" s="2" t="s">
        <v>73</v>
      </c>
      <c r="C4" s="2" t="s">
        <v>74</v>
      </c>
      <c r="D4" s="3" t="s">
        <v>76</v>
      </c>
      <c r="E4" s="2" t="s">
        <v>75</v>
      </c>
      <c r="F4" s="3" t="s">
        <v>77</v>
      </c>
      <c r="G4" s="2" t="s">
        <v>82</v>
      </c>
      <c r="H4" s="4" t="s">
        <v>79</v>
      </c>
    </row>
    <row r="5" spans="1:8" x14ac:dyDescent="0.25">
      <c r="A5" s="8" t="s">
        <v>1</v>
      </c>
      <c r="B5" s="9">
        <v>350564.13</v>
      </c>
      <c r="C5" s="9">
        <v>934227</v>
      </c>
      <c r="D5" s="10">
        <f>C5/B5-1</f>
        <v>1.6649246744097863</v>
      </c>
      <c r="E5" s="9">
        <v>547868.82999999984</v>
      </c>
      <c r="F5" s="10">
        <f t="shared" ref="F5:F11" si="0">E5/C5</f>
        <v>0.58644080079038585</v>
      </c>
      <c r="G5" s="9">
        <v>2138231.8471249999</v>
      </c>
      <c r="H5" s="11">
        <f t="shared" ref="H5:H11" si="1">G5/C5-1</f>
        <v>1.2887711949290694</v>
      </c>
    </row>
    <row r="6" spans="1:8" x14ac:dyDescent="0.25">
      <c r="A6" s="12" t="s">
        <v>7</v>
      </c>
      <c r="B6" s="13">
        <v>3975761.16</v>
      </c>
      <c r="C6" s="13">
        <v>4075826</v>
      </c>
      <c r="D6" s="14">
        <f>C6/B6-1</f>
        <v>2.5168725175634066E-2</v>
      </c>
      <c r="E6" s="13">
        <v>2149385.92</v>
      </c>
      <c r="F6" s="14">
        <f t="shared" si="0"/>
        <v>0.52734977400899841</v>
      </c>
      <c r="G6" s="13">
        <v>4657505.6872499995</v>
      </c>
      <c r="H6" s="15">
        <f t="shared" si="1"/>
        <v>0.14271455338132677</v>
      </c>
    </row>
    <row r="7" spans="1:8" x14ac:dyDescent="0.25">
      <c r="A7" s="8" t="s">
        <v>6</v>
      </c>
      <c r="B7" s="9">
        <v>540937.22</v>
      </c>
      <c r="C7" s="9">
        <v>613178</v>
      </c>
      <c r="D7" s="10">
        <f>C7/B7-1</f>
        <v>0.13354743827758808</v>
      </c>
      <c r="E7" s="9">
        <v>265206.5</v>
      </c>
      <c r="F7" s="10">
        <f t="shared" si="0"/>
        <v>0.43251144039740502</v>
      </c>
      <c r="G7" s="9">
        <v>654794.63416666654</v>
      </c>
      <c r="H7" s="11">
        <f t="shared" si="1"/>
        <v>6.7870396796144927E-2</v>
      </c>
    </row>
    <row r="8" spans="1:8" x14ac:dyDescent="0.25">
      <c r="A8" s="12" t="s">
        <v>4</v>
      </c>
      <c r="B8" s="13">
        <v>2593978.0600000005</v>
      </c>
      <c r="C8" s="13">
        <v>2071924</v>
      </c>
      <c r="D8" s="14">
        <f>C8/B8-1</f>
        <v>-0.20125615865848934</v>
      </c>
      <c r="E8" s="13">
        <v>921274.89000000013</v>
      </c>
      <c r="F8" s="14">
        <f t="shared" si="0"/>
        <v>0.44464704786469006</v>
      </c>
      <c r="G8" s="13">
        <v>1510853.8174166668</v>
      </c>
      <c r="H8" s="15">
        <f t="shared" si="1"/>
        <v>-0.27079670035355219</v>
      </c>
    </row>
    <row r="9" spans="1:8" x14ac:dyDescent="0.25">
      <c r="A9" s="8" t="s">
        <v>5</v>
      </c>
      <c r="B9" s="9">
        <v>0</v>
      </c>
      <c r="C9" s="9">
        <v>358031</v>
      </c>
      <c r="D9" s="10"/>
      <c r="E9" s="9">
        <v>112154.04000000002</v>
      </c>
      <c r="F9" s="10">
        <f t="shared" si="0"/>
        <v>0.31325231614022253</v>
      </c>
      <c r="G9" s="9">
        <v>258740.40416666667</v>
      </c>
      <c r="H9" s="11">
        <f t="shared" si="1"/>
        <v>-0.2773240189629762</v>
      </c>
    </row>
    <row r="10" spans="1:8" x14ac:dyDescent="0.25">
      <c r="A10" s="12" t="s">
        <v>2</v>
      </c>
      <c r="B10" s="13">
        <v>800017.99999999988</v>
      </c>
      <c r="C10" s="13">
        <v>876029</v>
      </c>
      <c r="D10" s="14">
        <f>C10/B10-1</f>
        <v>9.5011612238724785E-2</v>
      </c>
      <c r="E10" s="13">
        <v>284669.53999999998</v>
      </c>
      <c r="F10" s="14">
        <f t="shared" si="0"/>
        <v>0.32495447068533118</v>
      </c>
      <c r="G10" s="13">
        <v>575489.24366666668</v>
      </c>
      <c r="H10" s="15">
        <f t="shared" si="1"/>
        <v>-0.34307055626392879</v>
      </c>
    </row>
    <row r="11" spans="1:8" x14ac:dyDescent="0.25">
      <c r="A11" s="8" t="s">
        <v>3</v>
      </c>
      <c r="B11" s="9">
        <v>105948.01</v>
      </c>
      <c r="C11" s="9">
        <v>325285</v>
      </c>
      <c r="D11" s="10">
        <f>C11/B11-1</f>
        <v>2.0702322771329071</v>
      </c>
      <c r="E11" s="9">
        <v>48871.999999999993</v>
      </c>
      <c r="F11" s="10">
        <f t="shared" si="0"/>
        <v>0.15024363250687855</v>
      </c>
      <c r="G11" s="9">
        <v>98279.855416666673</v>
      </c>
      <c r="H11" s="11">
        <f t="shared" si="1"/>
        <v>-0.69786539368041356</v>
      </c>
    </row>
    <row r="12" spans="1:8" x14ac:dyDescent="0.25">
      <c r="A12" s="12" t="s">
        <v>8</v>
      </c>
      <c r="B12" s="13">
        <v>0</v>
      </c>
      <c r="C12" s="13">
        <v>1895500</v>
      </c>
      <c r="D12" s="14"/>
      <c r="E12" s="13">
        <v>0</v>
      </c>
      <c r="F12" s="14"/>
      <c r="G12" s="13">
        <v>0</v>
      </c>
      <c r="H12" s="15"/>
    </row>
    <row r="13" spans="1:8" x14ac:dyDescent="0.25">
      <c r="A13" s="5" t="s">
        <v>0</v>
      </c>
      <c r="B13" s="16">
        <f>SUM(B5:B12)</f>
        <v>8367206.5800000001</v>
      </c>
      <c r="C13" s="16">
        <f>SUM(C5:C12)</f>
        <v>11150000</v>
      </c>
      <c r="D13" s="17">
        <f>C13/B13-1</f>
        <v>0.33258332914256794</v>
      </c>
      <c r="E13" s="16">
        <f>SUM(E5:E12)</f>
        <v>4329431.72</v>
      </c>
      <c r="F13" s="17">
        <f>E13/C13</f>
        <v>0.38828984035874436</v>
      </c>
      <c r="G13" s="16">
        <f>SUM(G5:G12)</f>
        <v>9893895.4892083332</v>
      </c>
      <c r="H13" s="18">
        <f>G13/C13-1</f>
        <v>-0.11265511307548581</v>
      </c>
    </row>
    <row r="15" spans="1:8" ht="15.75" thickBot="1" x14ac:dyDescent="0.3"/>
    <row r="16" spans="1:8" ht="45" x14ac:dyDescent="0.25">
      <c r="A16" s="1" t="s">
        <v>31</v>
      </c>
      <c r="B16" s="2" t="s">
        <v>73</v>
      </c>
      <c r="C16" s="2" t="s">
        <v>74</v>
      </c>
      <c r="D16" s="3" t="s">
        <v>76</v>
      </c>
      <c r="E16" s="2" t="s">
        <v>75</v>
      </c>
      <c r="F16" s="3" t="s">
        <v>77</v>
      </c>
      <c r="G16" s="2" t="s">
        <v>82</v>
      </c>
      <c r="H16" s="4" t="s">
        <v>79</v>
      </c>
    </row>
    <row r="17" spans="1:8" x14ac:dyDescent="0.25">
      <c r="A17" s="8" t="s">
        <v>1</v>
      </c>
      <c r="B17" s="9">
        <v>463124.44</v>
      </c>
      <c r="C17" s="9">
        <v>1307063</v>
      </c>
      <c r="D17" s="10">
        <f t="shared" ref="D17:D22" si="2">C17/B17-1</f>
        <v>1.8222716987252929</v>
      </c>
      <c r="E17" s="9">
        <v>599938.83000000007</v>
      </c>
      <c r="F17" s="10">
        <f t="shared" ref="F17:F23" si="3">E17/C17</f>
        <v>0.45899763821636758</v>
      </c>
      <c r="G17" s="9">
        <v>2278582.0368333333</v>
      </c>
      <c r="H17" s="11">
        <f t="shared" ref="H17:H23" si="4">G17/C17-1</f>
        <v>0.74328401678674494</v>
      </c>
    </row>
    <row r="18" spans="1:8" x14ac:dyDescent="0.25">
      <c r="A18" s="12" t="s">
        <v>6</v>
      </c>
      <c r="B18" s="13">
        <v>1005722.9099999999</v>
      </c>
      <c r="C18" s="13">
        <v>1046199</v>
      </c>
      <c r="D18" s="14">
        <f t="shared" si="2"/>
        <v>4.0245767097022878E-2</v>
      </c>
      <c r="E18" s="13">
        <v>723611.9</v>
      </c>
      <c r="F18" s="14">
        <f t="shared" si="3"/>
        <v>0.69165799240871007</v>
      </c>
      <c r="G18" s="13">
        <v>1594035.9175833333</v>
      </c>
      <c r="H18" s="15">
        <f t="shared" si="4"/>
        <v>0.5236450403635764</v>
      </c>
    </row>
    <row r="19" spans="1:8" x14ac:dyDescent="0.25">
      <c r="A19" s="8" t="s">
        <v>7</v>
      </c>
      <c r="B19" s="9">
        <v>2326121.17</v>
      </c>
      <c r="C19" s="9">
        <v>2341148</v>
      </c>
      <c r="D19" s="10">
        <f t="shared" si="2"/>
        <v>6.4600375052690229E-3</v>
      </c>
      <c r="E19" s="9">
        <v>1606597.1</v>
      </c>
      <c r="F19" s="10">
        <f t="shared" si="3"/>
        <v>0.68624328748118446</v>
      </c>
      <c r="G19" s="9">
        <v>3503852.14775</v>
      </c>
      <c r="H19" s="11">
        <f t="shared" si="4"/>
        <v>0.4966384644413766</v>
      </c>
    </row>
    <row r="20" spans="1:8" x14ac:dyDescent="0.25">
      <c r="A20" s="12" t="s">
        <v>2</v>
      </c>
      <c r="B20" s="13">
        <v>718776.75</v>
      </c>
      <c r="C20" s="13">
        <v>757393</v>
      </c>
      <c r="D20" s="14">
        <f t="shared" si="2"/>
        <v>5.3724957018991049E-2</v>
      </c>
      <c r="E20" s="13">
        <v>373726.18000000005</v>
      </c>
      <c r="F20" s="14">
        <f t="shared" si="3"/>
        <v>0.49343759448529367</v>
      </c>
      <c r="G20" s="13">
        <v>811844.55674999999</v>
      </c>
      <c r="H20" s="15">
        <f t="shared" si="4"/>
        <v>7.1893398473447778E-2</v>
      </c>
    </row>
    <row r="21" spans="1:8" x14ac:dyDescent="0.25">
      <c r="A21" s="8" t="s">
        <v>3</v>
      </c>
      <c r="B21" s="9">
        <v>328663.06</v>
      </c>
      <c r="C21" s="9">
        <v>604837</v>
      </c>
      <c r="D21" s="10">
        <f t="shared" si="2"/>
        <v>0.84029504258860133</v>
      </c>
      <c r="E21" s="9">
        <v>207627.99</v>
      </c>
      <c r="F21" s="10">
        <f t="shared" si="3"/>
        <v>0.34327924713600522</v>
      </c>
      <c r="G21" s="9">
        <v>472439.83641666669</v>
      </c>
      <c r="H21" s="11">
        <f t="shared" si="4"/>
        <v>-0.21889726254070652</v>
      </c>
    </row>
    <row r="22" spans="1:8" x14ac:dyDescent="0.25">
      <c r="A22" s="12" t="s">
        <v>4</v>
      </c>
      <c r="B22" s="13">
        <v>2027358.2999999998</v>
      </c>
      <c r="C22" s="13">
        <v>1285044</v>
      </c>
      <c r="D22" s="14">
        <f t="shared" si="2"/>
        <v>-0.36614854907492178</v>
      </c>
      <c r="E22" s="13">
        <v>702039.49999999988</v>
      </c>
      <c r="F22" s="14">
        <f t="shared" si="3"/>
        <v>0.54631553472099004</v>
      </c>
      <c r="G22" s="13">
        <v>819587.13550000009</v>
      </c>
      <c r="H22" s="15">
        <f t="shared" si="4"/>
        <v>-0.3622108383059256</v>
      </c>
    </row>
    <row r="23" spans="1:8" x14ac:dyDescent="0.25">
      <c r="A23" s="8" t="s">
        <v>5</v>
      </c>
      <c r="B23" s="9">
        <v>0</v>
      </c>
      <c r="C23" s="9">
        <v>312343</v>
      </c>
      <c r="D23" s="10"/>
      <c r="E23" s="9">
        <v>52005.090000000004</v>
      </c>
      <c r="F23" s="10">
        <f t="shared" si="3"/>
        <v>0.16649993756863449</v>
      </c>
      <c r="G23" s="9">
        <v>106300.64741666667</v>
      </c>
      <c r="H23" s="11">
        <f t="shared" si="4"/>
        <v>-0.65966694493980438</v>
      </c>
    </row>
    <row r="24" spans="1:8" x14ac:dyDescent="0.25">
      <c r="A24" s="12" t="s">
        <v>8</v>
      </c>
      <c r="B24" s="13">
        <v>0</v>
      </c>
      <c r="C24" s="13">
        <v>156206</v>
      </c>
      <c r="D24" s="14"/>
      <c r="E24" s="13">
        <v>0</v>
      </c>
      <c r="F24" s="14"/>
      <c r="G24" s="13">
        <v>0</v>
      </c>
      <c r="H24" s="15"/>
    </row>
    <row r="25" spans="1:8" x14ac:dyDescent="0.25">
      <c r="A25" s="5" t="s">
        <v>0</v>
      </c>
      <c r="B25" s="16">
        <f>SUM(B17:B24)</f>
        <v>6869766.629999999</v>
      </c>
      <c r="C25" s="16">
        <f>SUM(C17:C24)</f>
        <v>7810233</v>
      </c>
      <c r="D25" s="17">
        <f>C25/B25-1</f>
        <v>0.13689931851440518</v>
      </c>
      <c r="E25" s="16">
        <f>SUM(E17:E24)</f>
        <v>4265546.59</v>
      </c>
      <c r="F25" s="17">
        <f>E25/C25</f>
        <v>0.54614844269050611</v>
      </c>
      <c r="G25" s="16">
        <f>SUM(G17:G24)</f>
        <v>9586642.2782500014</v>
      </c>
      <c r="H25" s="18">
        <f>G25/C25-1</f>
        <v>0.22744638709882303</v>
      </c>
    </row>
    <row r="27" spans="1:8" ht="15.75" thickBot="1" x14ac:dyDescent="0.3"/>
    <row r="28" spans="1:8" ht="45" x14ac:dyDescent="0.25">
      <c r="A28" s="1" t="s">
        <v>32</v>
      </c>
      <c r="B28" s="2" t="s">
        <v>73</v>
      </c>
      <c r="C28" s="2" t="s">
        <v>74</v>
      </c>
      <c r="D28" s="3" t="s">
        <v>76</v>
      </c>
      <c r="E28" s="2" t="s">
        <v>75</v>
      </c>
      <c r="F28" s="3" t="s">
        <v>77</v>
      </c>
      <c r="G28" s="2" t="s">
        <v>82</v>
      </c>
      <c r="H28" s="4" t="s">
        <v>79</v>
      </c>
    </row>
    <row r="29" spans="1:8" x14ac:dyDescent="0.25">
      <c r="A29" s="8" t="s">
        <v>1</v>
      </c>
      <c r="B29" s="9">
        <v>2177572.3699999996</v>
      </c>
      <c r="C29" s="9">
        <v>6256376</v>
      </c>
      <c r="D29" s="10">
        <f t="shared" ref="D29:D34" si="5">C29/B29-1</f>
        <v>1.8730967044737077</v>
      </c>
      <c r="E29" s="9">
        <v>2952232.81</v>
      </c>
      <c r="F29" s="10">
        <f t="shared" ref="F29:F35" si="6">E29/C29</f>
        <v>0.47187586072192594</v>
      </c>
      <c r="G29" s="9">
        <v>11873625.864041666</v>
      </c>
      <c r="H29" s="11">
        <f t="shared" ref="H29:H35" si="7">G29/C29-1</f>
        <v>0.89784403367727039</v>
      </c>
    </row>
    <row r="30" spans="1:8" x14ac:dyDescent="0.25">
      <c r="A30" s="12" t="s">
        <v>6</v>
      </c>
      <c r="B30" s="13">
        <v>7418847.1600000011</v>
      </c>
      <c r="C30" s="13">
        <v>7447000</v>
      </c>
      <c r="D30" s="14">
        <f t="shared" si="5"/>
        <v>3.7947728795102442E-3</v>
      </c>
      <c r="E30" s="13">
        <v>4042325.63</v>
      </c>
      <c r="F30" s="14">
        <f t="shared" si="6"/>
        <v>0.54281262656103124</v>
      </c>
      <c r="G30" s="13">
        <v>9364694.6877499986</v>
      </c>
      <c r="H30" s="15">
        <f t="shared" si="7"/>
        <v>0.25751237917953529</v>
      </c>
    </row>
    <row r="31" spans="1:8" x14ac:dyDescent="0.25">
      <c r="A31" s="8" t="s">
        <v>7</v>
      </c>
      <c r="B31" s="9">
        <v>13366439.109999999</v>
      </c>
      <c r="C31" s="9">
        <v>15004402</v>
      </c>
      <c r="D31" s="10">
        <f t="shared" si="5"/>
        <v>0.12254295078294786</v>
      </c>
      <c r="E31" s="9">
        <v>7398632.4800000004</v>
      </c>
      <c r="F31" s="10">
        <f t="shared" si="6"/>
        <v>0.49309745766609031</v>
      </c>
      <c r="G31" s="9">
        <v>15900076.410499999</v>
      </c>
      <c r="H31" s="11">
        <f t="shared" si="7"/>
        <v>5.9694109135439044E-2</v>
      </c>
    </row>
    <row r="32" spans="1:8" x14ac:dyDescent="0.25">
      <c r="A32" s="12" t="s">
        <v>2</v>
      </c>
      <c r="B32" s="13">
        <v>3877011.91</v>
      </c>
      <c r="C32" s="13">
        <v>3899181</v>
      </c>
      <c r="D32" s="14">
        <f t="shared" si="5"/>
        <v>5.7180866385317941E-3</v>
      </c>
      <c r="E32" s="13">
        <v>1409184.3900000001</v>
      </c>
      <c r="F32" s="14">
        <f t="shared" si="6"/>
        <v>0.36140522586666279</v>
      </c>
      <c r="G32" s="13">
        <v>3009898.7597500002</v>
      </c>
      <c r="H32" s="15">
        <f t="shared" si="7"/>
        <v>-0.22806898172975298</v>
      </c>
    </row>
    <row r="33" spans="1:8" x14ac:dyDescent="0.25">
      <c r="A33" s="8" t="s">
        <v>3</v>
      </c>
      <c r="B33" s="9">
        <v>2906271.4600000004</v>
      </c>
      <c r="C33" s="9">
        <v>3471848</v>
      </c>
      <c r="D33" s="10">
        <f t="shared" si="5"/>
        <v>0.19460554452129508</v>
      </c>
      <c r="E33" s="9">
        <v>993660.2699999999</v>
      </c>
      <c r="F33" s="10">
        <f t="shared" si="6"/>
        <v>0.28620500379048852</v>
      </c>
      <c r="G33" s="9">
        <v>2216337.2071666666</v>
      </c>
      <c r="H33" s="11">
        <f t="shared" si="7"/>
        <v>-0.3616260829487159</v>
      </c>
    </row>
    <row r="34" spans="1:8" x14ac:dyDescent="0.25">
      <c r="A34" s="12" t="s">
        <v>4</v>
      </c>
      <c r="B34" s="13">
        <v>9833012.5899999999</v>
      </c>
      <c r="C34" s="13">
        <v>7093255</v>
      </c>
      <c r="D34" s="14">
        <f t="shared" si="5"/>
        <v>-0.27862850422730923</v>
      </c>
      <c r="E34" s="13">
        <v>3437522.5799999996</v>
      </c>
      <c r="F34" s="14">
        <f t="shared" si="6"/>
        <v>0.48461849743171498</v>
      </c>
      <c r="G34" s="13">
        <v>4369808.7052499987</v>
      </c>
      <c r="H34" s="15">
        <f t="shared" si="7"/>
        <v>-0.38394873647570849</v>
      </c>
    </row>
    <row r="35" spans="1:8" x14ac:dyDescent="0.25">
      <c r="A35" s="8" t="s">
        <v>5</v>
      </c>
      <c r="B35" s="9">
        <v>0</v>
      </c>
      <c r="C35" s="9">
        <v>1827578</v>
      </c>
      <c r="D35" s="10"/>
      <c r="E35" s="9">
        <v>388351.87999999995</v>
      </c>
      <c r="F35" s="10">
        <f t="shared" si="6"/>
        <v>0.21249537913019304</v>
      </c>
      <c r="G35" s="9">
        <v>967928.44850000017</v>
      </c>
      <c r="H35" s="11">
        <f t="shared" si="7"/>
        <v>-0.4703763951524913</v>
      </c>
    </row>
    <row r="36" spans="1:8" x14ac:dyDescent="0.25">
      <c r="A36" s="12" t="s">
        <v>8</v>
      </c>
      <c r="B36" s="13">
        <v>0</v>
      </c>
      <c r="C36" s="13">
        <v>918360</v>
      </c>
      <c r="D36" s="14"/>
      <c r="E36" s="13">
        <v>0</v>
      </c>
      <c r="F36" s="14"/>
      <c r="G36" s="13">
        <v>0</v>
      </c>
      <c r="H36" s="15"/>
    </row>
    <row r="37" spans="1:8" x14ac:dyDescent="0.25">
      <c r="A37" s="5" t="s">
        <v>0</v>
      </c>
      <c r="B37" s="16">
        <f>SUM(B29:B36)</f>
        <v>39579154.600000001</v>
      </c>
      <c r="C37" s="16">
        <f>SUM(C29:C36)</f>
        <v>45918000</v>
      </c>
      <c r="D37" s="17">
        <f>C37/B37-1</f>
        <v>0.16015615957598039</v>
      </c>
      <c r="E37" s="16">
        <f>SUM(E29:E36)</f>
        <v>20621910.039999999</v>
      </c>
      <c r="F37" s="17">
        <f>E37/C37</f>
        <v>0.44910296702818064</v>
      </c>
      <c r="G37" s="16">
        <f>SUM(G29:G36)</f>
        <v>47702370.082958333</v>
      </c>
      <c r="H37" s="18">
        <f>G37/C37-1</f>
        <v>3.885992601938959E-2</v>
      </c>
    </row>
    <row r="39" spans="1:8" ht="15.75" thickBot="1" x14ac:dyDescent="0.3"/>
    <row r="40" spans="1:8" ht="45" x14ac:dyDescent="0.25">
      <c r="A40" s="1" t="s">
        <v>10</v>
      </c>
      <c r="B40" s="2" t="s">
        <v>73</v>
      </c>
      <c r="C40" s="2" t="s">
        <v>74</v>
      </c>
      <c r="D40" s="3" t="s">
        <v>76</v>
      </c>
      <c r="E40" s="2" t="s">
        <v>75</v>
      </c>
      <c r="F40" s="3" t="s">
        <v>77</v>
      </c>
      <c r="G40" s="2" t="s">
        <v>82</v>
      </c>
      <c r="H40" s="4" t="s">
        <v>79</v>
      </c>
    </row>
    <row r="41" spans="1:8" x14ac:dyDescent="0.25">
      <c r="A41" s="8" t="s">
        <v>1</v>
      </c>
      <c r="B41" s="9">
        <v>4817080.4099999992</v>
      </c>
      <c r="C41" s="9">
        <v>11624784</v>
      </c>
      <c r="D41" s="10">
        <f>C41/B41-1</f>
        <v>1.4132426720275575</v>
      </c>
      <c r="E41" s="9">
        <v>6181107.080000001</v>
      </c>
      <c r="F41" s="10">
        <f t="shared" ref="F41:F47" si="8">E41/C41</f>
        <v>0.53171801557775189</v>
      </c>
      <c r="G41" s="9">
        <v>22950557.232541665</v>
      </c>
      <c r="H41" s="11">
        <f t="shared" ref="H41:H47" si="9">G41/C41-1</f>
        <v>0.97427816573122272</v>
      </c>
    </row>
    <row r="42" spans="1:8" x14ac:dyDescent="0.25">
      <c r="A42" s="12" t="s">
        <v>6</v>
      </c>
      <c r="B42" s="13">
        <v>20693062.630000003</v>
      </c>
      <c r="C42" s="13">
        <v>21455000</v>
      </c>
      <c r="D42" s="14">
        <f>C42/B42-1</f>
        <v>3.6820908708572242E-2</v>
      </c>
      <c r="E42" s="13">
        <v>13547783.689999999</v>
      </c>
      <c r="F42" s="14">
        <f t="shared" si="8"/>
        <v>0.6314511158238173</v>
      </c>
      <c r="G42" s="13">
        <v>31900738.368666664</v>
      </c>
      <c r="H42" s="15">
        <f t="shared" si="9"/>
        <v>0.4868673208420724</v>
      </c>
    </row>
    <row r="43" spans="1:8" x14ac:dyDescent="0.25">
      <c r="A43" s="8" t="s">
        <v>5</v>
      </c>
      <c r="B43" s="9">
        <v>0</v>
      </c>
      <c r="C43" s="9">
        <v>3774919</v>
      </c>
      <c r="D43" s="10"/>
      <c r="E43" s="9">
        <v>2046773.7599999998</v>
      </c>
      <c r="F43" s="10">
        <f t="shared" si="8"/>
        <v>0.54220335853564006</v>
      </c>
      <c r="G43" s="9">
        <v>5149929.544416666</v>
      </c>
      <c r="H43" s="11">
        <f t="shared" si="9"/>
        <v>0.3642490194933099</v>
      </c>
    </row>
    <row r="44" spans="1:8" x14ac:dyDescent="0.25">
      <c r="A44" s="12" t="s">
        <v>7</v>
      </c>
      <c r="B44" s="13">
        <v>29172963.140000001</v>
      </c>
      <c r="C44" s="13">
        <v>29430001</v>
      </c>
      <c r="D44" s="14">
        <f>C44/B44-1</f>
        <v>8.8108245558218279E-3</v>
      </c>
      <c r="E44" s="13">
        <v>16920708.890000001</v>
      </c>
      <c r="F44" s="14">
        <f t="shared" si="8"/>
        <v>0.57494761519036308</v>
      </c>
      <c r="G44" s="13">
        <v>37840012.721499994</v>
      </c>
      <c r="H44" s="15">
        <f t="shared" si="9"/>
        <v>0.2857632156213652</v>
      </c>
    </row>
    <row r="45" spans="1:8" x14ac:dyDescent="0.25">
      <c r="A45" s="8" t="s">
        <v>3</v>
      </c>
      <c r="B45" s="9">
        <v>4473752.2399999993</v>
      </c>
      <c r="C45" s="9">
        <v>5309814</v>
      </c>
      <c r="D45" s="10">
        <f>C45/B45-1</f>
        <v>0.1868815515809612</v>
      </c>
      <c r="E45" s="9">
        <v>2310937.6800000002</v>
      </c>
      <c r="F45" s="10">
        <f t="shared" si="8"/>
        <v>0.43522008115538513</v>
      </c>
      <c r="G45" s="9">
        <v>5615628.457249999</v>
      </c>
      <c r="H45" s="11">
        <f t="shared" si="9"/>
        <v>5.7594193930333271E-2</v>
      </c>
    </row>
    <row r="46" spans="1:8" x14ac:dyDescent="0.25">
      <c r="A46" s="12" t="s">
        <v>2</v>
      </c>
      <c r="B46" s="13">
        <v>7945751.1499999994</v>
      </c>
      <c r="C46" s="13">
        <v>8002859</v>
      </c>
      <c r="D46" s="14">
        <f>C46/B46-1</f>
        <v>7.187218542579199E-3</v>
      </c>
      <c r="E46" s="13">
        <v>3301790.76</v>
      </c>
      <c r="F46" s="14">
        <f t="shared" si="8"/>
        <v>0.41257640050886812</v>
      </c>
      <c r="G46" s="13">
        <v>7300079.3896666653</v>
      </c>
      <c r="H46" s="15">
        <f t="shared" si="9"/>
        <v>-8.7816068024356597E-2</v>
      </c>
    </row>
    <row r="47" spans="1:8" x14ac:dyDescent="0.25">
      <c r="A47" s="8" t="s">
        <v>4</v>
      </c>
      <c r="B47" s="9">
        <v>17964243.679999996</v>
      </c>
      <c r="C47" s="9">
        <v>12910899</v>
      </c>
      <c r="D47" s="10">
        <f>C47/B47-1</f>
        <v>-0.28130016325852891</v>
      </c>
      <c r="E47" s="9">
        <v>6504391.1199999992</v>
      </c>
      <c r="F47" s="10">
        <f t="shared" si="8"/>
        <v>0.50379072131228031</v>
      </c>
      <c r="G47" s="9">
        <v>7939700.432</v>
      </c>
      <c r="H47" s="11">
        <f t="shared" si="9"/>
        <v>-0.38503891696465131</v>
      </c>
    </row>
    <row r="48" spans="1:8" x14ac:dyDescent="0.25">
      <c r="A48" s="12" t="s">
        <v>8</v>
      </c>
      <c r="B48" s="13">
        <v>0</v>
      </c>
      <c r="C48" s="13">
        <v>1887924</v>
      </c>
      <c r="D48" s="14"/>
      <c r="E48" s="13">
        <v>0</v>
      </c>
      <c r="F48" s="14"/>
      <c r="G48" s="13">
        <v>0</v>
      </c>
      <c r="H48" s="15"/>
    </row>
    <row r="49" spans="1:8" x14ac:dyDescent="0.25">
      <c r="A49" s="5" t="s">
        <v>0</v>
      </c>
      <c r="B49" s="16">
        <f>SUM(B41:B48)</f>
        <v>85066853.25</v>
      </c>
      <c r="C49" s="16">
        <f>SUM(C41:C48)</f>
        <v>94396200</v>
      </c>
      <c r="D49" s="17">
        <f>C49/B49-1</f>
        <v>0.10967076356500827</v>
      </c>
      <c r="E49" s="16">
        <f>SUM(E41:E48)</f>
        <v>50813492.979999997</v>
      </c>
      <c r="F49" s="17">
        <f>E49/C49</f>
        <v>0.53830019619433833</v>
      </c>
      <c r="G49" s="16">
        <f>SUM(G41:G48)</f>
        <v>118696646.14604165</v>
      </c>
      <c r="H49" s="18">
        <f>G49/C49-1</f>
        <v>0.25743034302272383</v>
      </c>
    </row>
    <row r="51" spans="1:8" ht="15.75" thickBot="1" x14ac:dyDescent="0.3"/>
    <row r="52" spans="1:8" ht="45" x14ac:dyDescent="0.25">
      <c r="A52" s="1" t="s">
        <v>33</v>
      </c>
      <c r="B52" s="2" t="s">
        <v>73</v>
      </c>
      <c r="C52" s="2" t="s">
        <v>74</v>
      </c>
      <c r="D52" s="3" t="s">
        <v>76</v>
      </c>
      <c r="E52" s="2" t="s">
        <v>75</v>
      </c>
      <c r="F52" s="3" t="s">
        <v>77</v>
      </c>
      <c r="G52" s="2" t="s">
        <v>82</v>
      </c>
      <c r="H52" s="4" t="s">
        <v>79</v>
      </c>
    </row>
    <row r="53" spans="1:8" x14ac:dyDescent="0.25">
      <c r="A53" s="8" t="s">
        <v>1</v>
      </c>
      <c r="B53" s="9">
        <v>903698.89999999991</v>
      </c>
      <c r="C53" s="9">
        <v>2783656</v>
      </c>
      <c r="D53" s="10">
        <f>C53/B53-1</f>
        <v>2.0802914554836796</v>
      </c>
      <c r="E53" s="9">
        <v>1430227.5199999998</v>
      </c>
      <c r="F53" s="10">
        <f t="shared" ref="F53:F59" si="10">E53/C53</f>
        <v>0.51379463554404703</v>
      </c>
      <c r="G53" s="9">
        <v>4955537.224249999</v>
      </c>
      <c r="H53" s="11">
        <f t="shared" ref="H53:H59" si="11">G53/C53-1</f>
        <v>0.78022615734487277</v>
      </c>
    </row>
    <row r="54" spans="1:8" x14ac:dyDescent="0.25">
      <c r="A54" s="12" t="s">
        <v>6</v>
      </c>
      <c r="B54" s="13">
        <v>1459796.44</v>
      </c>
      <c r="C54" s="13">
        <v>1550000</v>
      </c>
      <c r="D54" s="14">
        <f>C54/B54-1</f>
        <v>6.1791875585064382E-2</v>
      </c>
      <c r="E54" s="13">
        <v>1020894.87</v>
      </c>
      <c r="F54" s="14">
        <f t="shared" si="10"/>
        <v>0.65864185161290323</v>
      </c>
      <c r="G54" s="13">
        <v>2309602.5792499995</v>
      </c>
      <c r="H54" s="15">
        <f t="shared" si="11"/>
        <v>0.49006618016129</v>
      </c>
    </row>
    <row r="55" spans="1:8" x14ac:dyDescent="0.25">
      <c r="A55" s="8" t="s">
        <v>3</v>
      </c>
      <c r="B55" s="9">
        <v>534111.21</v>
      </c>
      <c r="C55" s="9">
        <v>1143232</v>
      </c>
      <c r="D55" s="10">
        <f>C55/B55-1</f>
        <v>1.1404381308529361</v>
      </c>
      <c r="E55" s="9">
        <v>695514.58000000007</v>
      </c>
      <c r="F55" s="10">
        <f t="shared" si="10"/>
        <v>0.60837571026703252</v>
      </c>
      <c r="G55" s="9">
        <v>1593248.9697499997</v>
      </c>
      <c r="H55" s="11">
        <f t="shared" si="11"/>
        <v>0.39363573600983859</v>
      </c>
    </row>
    <row r="56" spans="1:8" x14ac:dyDescent="0.25">
      <c r="A56" s="12" t="s">
        <v>7</v>
      </c>
      <c r="B56" s="13">
        <v>3764088.13</v>
      </c>
      <c r="C56" s="13">
        <v>3927003</v>
      </c>
      <c r="D56" s="14">
        <f>C56/B56-1</f>
        <v>4.3281364403123135E-2</v>
      </c>
      <c r="E56" s="13">
        <v>2538925.9</v>
      </c>
      <c r="F56" s="14">
        <f t="shared" si="10"/>
        <v>0.64653016562503263</v>
      </c>
      <c r="G56" s="13">
        <v>5375598.5881666671</v>
      </c>
      <c r="H56" s="15">
        <f t="shared" si="11"/>
        <v>0.36888069302892479</v>
      </c>
    </row>
    <row r="57" spans="1:8" x14ac:dyDescent="0.25">
      <c r="A57" s="8" t="s">
        <v>5</v>
      </c>
      <c r="B57" s="9">
        <v>0</v>
      </c>
      <c r="C57" s="9">
        <v>570539</v>
      </c>
      <c r="D57" s="10"/>
      <c r="E57" s="9">
        <v>207402.12000000002</v>
      </c>
      <c r="F57" s="10">
        <f t="shared" si="10"/>
        <v>0.36351961916713849</v>
      </c>
      <c r="G57" s="9">
        <v>450727.41791666666</v>
      </c>
      <c r="H57" s="11">
        <f t="shared" si="11"/>
        <v>-0.20999718175853599</v>
      </c>
    </row>
    <row r="58" spans="1:8" x14ac:dyDescent="0.25">
      <c r="A58" s="12" t="s">
        <v>2</v>
      </c>
      <c r="B58" s="13">
        <v>1164264.1099999999</v>
      </c>
      <c r="C58" s="13">
        <v>1523916</v>
      </c>
      <c r="D58" s="14">
        <f>C58/B58-1</f>
        <v>0.30890919586965548</v>
      </c>
      <c r="E58" s="13">
        <v>477711.77</v>
      </c>
      <c r="F58" s="14">
        <f t="shared" si="10"/>
        <v>0.31347644489591292</v>
      </c>
      <c r="G58" s="13">
        <v>1144667.21725</v>
      </c>
      <c r="H58" s="15">
        <f t="shared" si="11"/>
        <v>-0.24886462426406708</v>
      </c>
    </row>
    <row r="59" spans="1:8" x14ac:dyDescent="0.25">
      <c r="A59" s="8" t="s">
        <v>4</v>
      </c>
      <c r="B59" s="9">
        <v>3482068.5799999996</v>
      </c>
      <c r="C59" s="9">
        <v>2479077</v>
      </c>
      <c r="D59" s="10">
        <f>C59/B59-1</f>
        <v>-0.28804475183541611</v>
      </c>
      <c r="E59" s="9">
        <v>1230557.26</v>
      </c>
      <c r="F59" s="10">
        <f t="shared" si="10"/>
        <v>0.49637718392772795</v>
      </c>
      <c r="G59" s="9">
        <v>1295754.1985833335</v>
      </c>
      <c r="H59" s="11">
        <f t="shared" si="11"/>
        <v>-0.47732394008603463</v>
      </c>
    </row>
    <row r="60" spans="1:8" x14ac:dyDescent="0.25">
      <c r="A60" s="12" t="s">
        <v>8</v>
      </c>
      <c r="B60" s="13">
        <v>0</v>
      </c>
      <c r="C60" s="13">
        <v>285254</v>
      </c>
      <c r="D60" s="14"/>
      <c r="E60" s="13">
        <v>0</v>
      </c>
      <c r="F60" s="14"/>
      <c r="G60" s="13">
        <v>0</v>
      </c>
      <c r="H60" s="15"/>
    </row>
    <row r="61" spans="1:8" x14ac:dyDescent="0.25">
      <c r="A61" s="5" t="s">
        <v>0</v>
      </c>
      <c r="B61" s="16">
        <f>SUM(B53:B60)</f>
        <v>11308027.369999999</v>
      </c>
      <c r="C61" s="16">
        <f>SUM(C53:C60)</f>
        <v>14262677</v>
      </c>
      <c r="D61" s="17">
        <f>C61/B61-1</f>
        <v>0.26128780319710176</v>
      </c>
      <c r="E61" s="16">
        <f>SUM(E53:E60)</f>
        <v>7601234.0199999996</v>
      </c>
      <c r="F61" s="17">
        <f>E61/C61</f>
        <v>0.53294581515097061</v>
      </c>
      <c r="G61" s="16">
        <f>SUM(G53:G60)</f>
        <v>17125136.195166666</v>
      </c>
      <c r="H61" s="18">
        <f>G61/C61-1</f>
        <v>0.20069578769586283</v>
      </c>
    </row>
    <row r="63" spans="1:8" ht="15.75" thickBot="1" x14ac:dyDescent="0.3"/>
    <row r="64" spans="1:8" ht="45" x14ac:dyDescent="0.25">
      <c r="A64" s="1" t="s">
        <v>34</v>
      </c>
      <c r="B64" s="2" t="s">
        <v>73</v>
      </c>
      <c r="C64" s="2" t="s">
        <v>74</v>
      </c>
      <c r="D64" s="3" t="s">
        <v>76</v>
      </c>
      <c r="E64" s="2" t="s">
        <v>75</v>
      </c>
      <c r="F64" s="3" t="s">
        <v>77</v>
      </c>
      <c r="G64" s="2" t="s">
        <v>82</v>
      </c>
      <c r="H64" s="4" t="s">
        <v>79</v>
      </c>
    </row>
    <row r="65" spans="1:8" x14ac:dyDescent="0.25">
      <c r="A65" s="8" t="s">
        <v>1</v>
      </c>
      <c r="B65" s="9">
        <v>276111.86</v>
      </c>
      <c r="C65" s="9">
        <v>1711096</v>
      </c>
      <c r="D65" s="10">
        <f t="shared" ref="D65:D70" si="12">C65/B65-1</f>
        <v>5.1971115619589829</v>
      </c>
      <c r="E65" s="9">
        <v>620353.50000000012</v>
      </c>
      <c r="F65" s="10">
        <f t="shared" ref="F65:F71" si="13">E65/C65</f>
        <v>0.36254745496453744</v>
      </c>
      <c r="G65" s="9">
        <v>2562321.8230416668</v>
      </c>
      <c r="H65" s="11">
        <f t="shared" ref="H65:H71" si="14">G65/C65-1</f>
        <v>0.49747403011968161</v>
      </c>
    </row>
    <row r="66" spans="1:8" x14ac:dyDescent="0.25">
      <c r="A66" s="12" t="s">
        <v>7</v>
      </c>
      <c r="B66" s="13">
        <v>2383504.16</v>
      </c>
      <c r="C66" s="13">
        <v>2662002</v>
      </c>
      <c r="D66" s="14">
        <f t="shared" si="12"/>
        <v>0.11684386571408378</v>
      </c>
      <c r="E66" s="13">
        <v>1271587.27</v>
      </c>
      <c r="F66" s="14">
        <f t="shared" si="13"/>
        <v>0.47768080940585317</v>
      </c>
      <c r="G66" s="13">
        <v>2666516.7055000006</v>
      </c>
      <c r="H66" s="15">
        <f t="shared" si="14"/>
        <v>1.6959812577153066E-3</v>
      </c>
    </row>
    <row r="67" spans="1:8" x14ac:dyDescent="0.25">
      <c r="A67" s="8" t="s">
        <v>6</v>
      </c>
      <c r="B67" s="9">
        <v>826672.55</v>
      </c>
      <c r="C67" s="9">
        <v>977000</v>
      </c>
      <c r="D67" s="10">
        <f t="shared" si="12"/>
        <v>0.18184642758490033</v>
      </c>
      <c r="E67" s="9">
        <v>362538.58</v>
      </c>
      <c r="F67" s="10">
        <f t="shared" si="13"/>
        <v>0.37107326509723648</v>
      </c>
      <c r="G67" s="9">
        <v>805280.21741666668</v>
      </c>
      <c r="H67" s="11">
        <f t="shared" si="14"/>
        <v>-0.17576231584783353</v>
      </c>
    </row>
    <row r="68" spans="1:8" x14ac:dyDescent="0.25">
      <c r="A68" s="12" t="s">
        <v>2</v>
      </c>
      <c r="B68" s="13">
        <v>630801.81000000006</v>
      </c>
      <c r="C68" s="13">
        <v>787500</v>
      </c>
      <c r="D68" s="14">
        <f t="shared" si="12"/>
        <v>0.24841112932126808</v>
      </c>
      <c r="E68" s="13">
        <v>260814.57</v>
      </c>
      <c r="F68" s="14">
        <f t="shared" si="13"/>
        <v>0.33119310476190478</v>
      </c>
      <c r="G68" s="13">
        <v>562284.24491666676</v>
      </c>
      <c r="H68" s="15">
        <f t="shared" si="14"/>
        <v>-0.28598826042328029</v>
      </c>
    </row>
    <row r="69" spans="1:8" x14ac:dyDescent="0.25">
      <c r="A69" s="8" t="s">
        <v>3</v>
      </c>
      <c r="B69" s="9">
        <v>310689.09000000008</v>
      </c>
      <c r="C69" s="9">
        <v>492219</v>
      </c>
      <c r="D69" s="10">
        <f t="shared" si="12"/>
        <v>0.58428157229466882</v>
      </c>
      <c r="E69" s="9">
        <v>161030.76</v>
      </c>
      <c r="F69" s="10">
        <f t="shared" si="13"/>
        <v>0.32715266984817737</v>
      </c>
      <c r="G69" s="9">
        <v>327751.51991666673</v>
      </c>
      <c r="H69" s="11">
        <f t="shared" si="14"/>
        <v>-0.33413476538559717</v>
      </c>
    </row>
    <row r="70" spans="1:8" x14ac:dyDescent="0.25">
      <c r="A70" s="12" t="s">
        <v>4</v>
      </c>
      <c r="B70" s="13">
        <v>2523061.9000000004</v>
      </c>
      <c r="C70" s="13">
        <v>1520950</v>
      </c>
      <c r="D70" s="14">
        <f t="shared" si="12"/>
        <v>-0.39718086187263191</v>
      </c>
      <c r="E70" s="13">
        <v>800154.48000000021</v>
      </c>
      <c r="F70" s="14">
        <f t="shared" si="13"/>
        <v>0.52608861566783927</v>
      </c>
      <c r="G70" s="13">
        <v>814146.62774999999</v>
      </c>
      <c r="H70" s="15">
        <f t="shared" si="14"/>
        <v>-0.46471177372694694</v>
      </c>
    </row>
    <row r="71" spans="1:8" x14ac:dyDescent="0.25">
      <c r="A71" s="8" t="s">
        <v>5</v>
      </c>
      <c r="B71" s="9">
        <v>0</v>
      </c>
      <c r="C71" s="9">
        <v>345833</v>
      </c>
      <c r="D71" s="10"/>
      <c r="E71" s="9">
        <v>70911.009999999995</v>
      </c>
      <c r="F71" s="10">
        <f t="shared" si="13"/>
        <v>0.20504408197019947</v>
      </c>
      <c r="G71" s="9">
        <v>154701.24675000002</v>
      </c>
      <c r="H71" s="11">
        <f t="shared" si="14"/>
        <v>-0.55267066257413255</v>
      </c>
    </row>
    <row r="72" spans="1:8" x14ac:dyDescent="0.25">
      <c r="A72" s="12" t="s">
        <v>8</v>
      </c>
      <c r="B72" s="13">
        <v>0</v>
      </c>
      <c r="C72" s="13">
        <v>173400</v>
      </c>
      <c r="D72" s="14"/>
      <c r="E72" s="13">
        <v>0</v>
      </c>
      <c r="F72" s="14"/>
      <c r="G72" s="13">
        <v>0</v>
      </c>
      <c r="H72" s="15"/>
    </row>
    <row r="73" spans="1:8" x14ac:dyDescent="0.25">
      <c r="A73" s="5" t="s">
        <v>0</v>
      </c>
      <c r="B73" s="16">
        <f>SUM(B65:B72)</f>
        <v>6950841.370000001</v>
      </c>
      <c r="C73" s="16">
        <f>SUM(C65:C72)</f>
        <v>8670000</v>
      </c>
      <c r="D73" s="17">
        <f>C73/B73-1</f>
        <v>0.24733101195776519</v>
      </c>
      <c r="E73" s="16">
        <f>SUM(E65:E72)</f>
        <v>3547390.17</v>
      </c>
      <c r="F73" s="17">
        <f>E73/C73</f>
        <v>0.40915688235294118</v>
      </c>
      <c r="G73" s="16">
        <f>SUM(G65:G72)</f>
        <v>7893002.3852916667</v>
      </c>
      <c r="H73" s="18">
        <f>G73/C73-1</f>
        <v>-8.9619102042483689E-2</v>
      </c>
    </row>
    <row r="75" spans="1:8" ht="15.75" thickBot="1" x14ac:dyDescent="0.3"/>
    <row r="76" spans="1:8" ht="45" x14ac:dyDescent="0.25">
      <c r="A76" s="1" t="s">
        <v>11</v>
      </c>
      <c r="B76" s="2" t="s">
        <v>73</v>
      </c>
      <c r="C76" s="2" t="s">
        <v>74</v>
      </c>
      <c r="D76" s="3" t="s">
        <v>76</v>
      </c>
      <c r="E76" s="2" t="s">
        <v>75</v>
      </c>
      <c r="F76" s="3" t="s">
        <v>77</v>
      </c>
      <c r="G76" s="2" t="s">
        <v>82</v>
      </c>
      <c r="H76" s="4" t="s">
        <v>79</v>
      </c>
    </row>
    <row r="77" spans="1:8" x14ac:dyDescent="0.25">
      <c r="A77" s="8" t="s">
        <v>1</v>
      </c>
      <c r="B77" s="9">
        <v>529862.87</v>
      </c>
      <c r="C77" s="9">
        <v>1630711</v>
      </c>
      <c r="D77" s="10">
        <f>C77/B77-1</f>
        <v>2.0776094954530406</v>
      </c>
      <c r="E77" s="9">
        <v>758900.67</v>
      </c>
      <c r="F77" s="10">
        <f t="shared" ref="F77:F83" si="15">E77/C77</f>
        <v>0.46538023598295469</v>
      </c>
      <c r="G77" s="9">
        <v>2763510.4168749996</v>
      </c>
      <c r="H77" s="11">
        <f t="shared" ref="H77:H83" si="16">G77/C77-1</f>
        <v>0.69466595667472641</v>
      </c>
    </row>
    <row r="78" spans="1:8" x14ac:dyDescent="0.25">
      <c r="A78" s="12" t="s">
        <v>5</v>
      </c>
      <c r="B78" s="13">
        <v>0</v>
      </c>
      <c r="C78" s="13">
        <v>452038</v>
      </c>
      <c r="D78" s="14"/>
      <c r="E78" s="13">
        <v>370123.09</v>
      </c>
      <c r="F78" s="14">
        <f t="shared" si="15"/>
        <v>0.81878755768320366</v>
      </c>
      <c r="G78" s="13">
        <v>746678.2034166666</v>
      </c>
      <c r="H78" s="15">
        <f t="shared" si="16"/>
        <v>0.65180405943010666</v>
      </c>
    </row>
    <row r="79" spans="1:8" x14ac:dyDescent="0.25">
      <c r="A79" s="8" t="s">
        <v>6</v>
      </c>
      <c r="B79" s="9">
        <v>719906.27</v>
      </c>
      <c r="C79" s="9">
        <v>521999</v>
      </c>
      <c r="D79" s="10">
        <f>C79/B79-1</f>
        <v>-0.27490699587878298</v>
      </c>
      <c r="E79" s="9">
        <v>330356</v>
      </c>
      <c r="F79" s="10">
        <f t="shared" si="15"/>
        <v>0.63286711277224672</v>
      </c>
      <c r="G79" s="9">
        <v>779326.27091666649</v>
      </c>
      <c r="H79" s="11">
        <f t="shared" si="16"/>
        <v>0.49296506490753145</v>
      </c>
    </row>
    <row r="80" spans="1:8" x14ac:dyDescent="0.25">
      <c r="A80" s="12" t="s">
        <v>7</v>
      </c>
      <c r="B80" s="13">
        <v>4508838.99</v>
      </c>
      <c r="C80" s="13">
        <v>3808502</v>
      </c>
      <c r="D80" s="14">
        <f>C80/B80-1</f>
        <v>-0.15532534906508166</v>
      </c>
      <c r="E80" s="13">
        <v>2480162.29</v>
      </c>
      <c r="F80" s="14">
        <f t="shared" si="15"/>
        <v>0.65121727387828598</v>
      </c>
      <c r="G80" s="13">
        <v>5422807.3879166665</v>
      </c>
      <c r="H80" s="15">
        <f t="shared" si="16"/>
        <v>0.42386885655217355</v>
      </c>
    </row>
    <row r="81" spans="1:8" x14ac:dyDescent="0.25">
      <c r="A81" s="8" t="s">
        <v>3</v>
      </c>
      <c r="B81" s="9">
        <v>506795.26000000007</v>
      </c>
      <c r="C81" s="9">
        <v>545017</v>
      </c>
      <c r="D81" s="10">
        <f>C81/B81-1</f>
        <v>7.5418503322228991E-2</v>
      </c>
      <c r="E81" s="9">
        <v>303299.75</v>
      </c>
      <c r="F81" s="10">
        <f t="shared" si="15"/>
        <v>0.55649594416320958</v>
      </c>
      <c r="G81" s="9">
        <v>687876.35358333332</v>
      </c>
      <c r="H81" s="11">
        <f t="shared" si="16"/>
        <v>0.26211907808991897</v>
      </c>
    </row>
    <row r="82" spans="1:8" x14ac:dyDescent="0.25">
      <c r="A82" s="12" t="s">
        <v>2</v>
      </c>
      <c r="B82" s="13">
        <v>1037998.7000000001</v>
      </c>
      <c r="C82" s="13">
        <v>883500</v>
      </c>
      <c r="D82" s="14">
        <f>C82/B82-1</f>
        <v>-0.14884286463942586</v>
      </c>
      <c r="E82" s="13">
        <v>429079.39</v>
      </c>
      <c r="F82" s="14">
        <f t="shared" si="15"/>
        <v>0.48565861912846636</v>
      </c>
      <c r="G82" s="13">
        <v>904515.85699999996</v>
      </c>
      <c r="H82" s="15">
        <f t="shared" si="16"/>
        <v>2.3787048104131348E-2</v>
      </c>
    </row>
    <row r="83" spans="1:8" x14ac:dyDescent="0.25">
      <c r="A83" s="8" t="s">
        <v>4</v>
      </c>
      <c r="B83" s="9">
        <v>3336326.27</v>
      </c>
      <c r="C83" s="9">
        <v>2497233</v>
      </c>
      <c r="D83" s="10">
        <f>C83/B83-1</f>
        <v>-0.25150216198729269</v>
      </c>
      <c r="E83" s="9">
        <v>1201099.46</v>
      </c>
      <c r="F83" s="10">
        <f t="shared" si="15"/>
        <v>0.48097212394678429</v>
      </c>
      <c r="G83" s="9">
        <v>2028577.0345000003</v>
      </c>
      <c r="H83" s="11">
        <f t="shared" si="16"/>
        <v>-0.18767009946608892</v>
      </c>
    </row>
    <row r="84" spans="1:8" x14ac:dyDescent="0.25">
      <c r="A84" s="12" t="s">
        <v>8</v>
      </c>
      <c r="B84" s="13">
        <v>0</v>
      </c>
      <c r="C84" s="13">
        <v>961000</v>
      </c>
      <c r="D84" s="14"/>
      <c r="E84" s="13">
        <v>0</v>
      </c>
      <c r="F84" s="14"/>
      <c r="G84" s="13">
        <v>0</v>
      </c>
      <c r="H84" s="15"/>
    </row>
    <row r="85" spans="1:8" x14ac:dyDescent="0.25">
      <c r="A85" s="5" t="s">
        <v>0</v>
      </c>
      <c r="B85" s="16">
        <f>SUM(B77:B84)</f>
        <v>10639728.360000001</v>
      </c>
      <c r="C85" s="16">
        <f>SUM(C77:C84)</f>
        <v>11300000</v>
      </c>
      <c r="D85" s="17">
        <f>C85/B85-1</f>
        <v>6.2057189587873873E-2</v>
      </c>
      <c r="E85" s="16">
        <f>SUM(E77:E84)</f>
        <v>5873020.6499999994</v>
      </c>
      <c r="F85" s="17">
        <f>E85/C85</f>
        <v>0.51973634070796459</v>
      </c>
      <c r="G85" s="16">
        <f>SUM(G77:G84)</f>
        <v>13333291.524208335</v>
      </c>
      <c r="H85" s="18">
        <f>G85/C85-1</f>
        <v>0.17993730302728639</v>
      </c>
    </row>
    <row r="87" spans="1:8" ht="15.75" thickBot="1" x14ac:dyDescent="0.3"/>
    <row r="88" spans="1:8" ht="45" x14ac:dyDescent="0.25">
      <c r="A88" s="1" t="s">
        <v>35</v>
      </c>
      <c r="B88" s="2" t="s">
        <v>73</v>
      </c>
      <c r="C88" s="2" t="s">
        <v>74</v>
      </c>
      <c r="D88" s="3" t="s">
        <v>76</v>
      </c>
      <c r="E88" s="2" t="s">
        <v>75</v>
      </c>
      <c r="F88" s="3" t="s">
        <v>77</v>
      </c>
      <c r="G88" s="2" t="s">
        <v>82</v>
      </c>
      <c r="H88" s="4" t="s">
        <v>79</v>
      </c>
    </row>
    <row r="89" spans="1:8" x14ac:dyDescent="0.25">
      <c r="A89" s="8" t="s">
        <v>3</v>
      </c>
      <c r="B89" s="9">
        <v>1267113.8799999999</v>
      </c>
      <c r="C89" s="9">
        <v>884217</v>
      </c>
      <c r="D89" s="10">
        <f>C89/B89-1</f>
        <v>-0.30218032178765175</v>
      </c>
      <c r="E89" s="9">
        <v>739358.82000000007</v>
      </c>
      <c r="F89" s="10">
        <f t="shared" ref="F89:F95" si="17">E89/C89</f>
        <v>0.83617349587261958</v>
      </c>
      <c r="G89" s="9">
        <v>1601327.9465000001</v>
      </c>
      <c r="H89" s="11">
        <f t="shared" ref="H89:H95" si="18">G89/C89-1</f>
        <v>0.81101239458187302</v>
      </c>
    </row>
    <row r="90" spans="1:8" x14ac:dyDescent="0.25">
      <c r="A90" s="12" t="s">
        <v>1</v>
      </c>
      <c r="B90" s="13">
        <v>1048672.4700000002</v>
      </c>
      <c r="C90" s="13">
        <v>2386858</v>
      </c>
      <c r="D90" s="14">
        <f>C90/B90-1</f>
        <v>1.2760757703499164</v>
      </c>
      <c r="E90" s="13">
        <v>1129728.03</v>
      </c>
      <c r="F90" s="14">
        <f t="shared" si="17"/>
        <v>0.47331178897110765</v>
      </c>
      <c r="G90" s="13">
        <v>4051713.3214583336</v>
      </c>
      <c r="H90" s="15">
        <f t="shared" si="18"/>
        <v>0.69750916118945216</v>
      </c>
    </row>
    <row r="91" spans="1:8" x14ac:dyDescent="0.25">
      <c r="A91" s="8" t="s">
        <v>6</v>
      </c>
      <c r="B91" s="9">
        <v>937549.27999999991</v>
      </c>
      <c r="C91" s="9">
        <v>835000</v>
      </c>
      <c r="D91" s="10">
        <f>C91/B91-1</f>
        <v>-0.10938014906267102</v>
      </c>
      <c r="E91" s="9">
        <v>576638.85000000009</v>
      </c>
      <c r="F91" s="10">
        <f t="shared" si="17"/>
        <v>0.69058544910179653</v>
      </c>
      <c r="G91" s="9">
        <v>1328509.3713333334</v>
      </c>
      <c r="H91" s="11">
        <f t="shared" si="18"/>
        <v>0.59102918722554909</v>
      </c>
    </row>
    <row r="92" spans="1:8" x14ac:dyDescent="0.25">
      <c r="A92" s="12" t="s">
        <v>7</v>
      </c>
      <c r="B92" s="13">
        <v>2868764.1</v>
      </c>
      <c r="C92" s="13">
        <v>2540003</v>
      </c>
      <c r="D92" s="14">
        <f>C92/B92-1</f>
        <v>-0.1146002559081104</v>
      </c>
      <c r="E92" s="13">
        <v>1751274.45</v>
      </c>
      <c r="F92" s="14">
        <f t="shared" si="17"/>
        <v>0.68947731557797376</v>
      </c>
      <c r="G92" s="13">
        <v>3725402.6829166668</v>
      </c>
      <c r="H92" s="15">
        <f t="shared" si="18"/>
        <v>0.46669223733856491</v>
      </c>
    </row>
    <row r="93" spans="1:8" x14ac:dyDescent="0.25">
      <c r="A93" s="8" t="s">
        <v>2</v>
      </c>
      <c r="B93" s="9">
        <v>828144.05</v>
      </c>
      <c r="C93" s="9">
        <v>817800</v>
      </c>
      <c r="D93" s="10">
        <f>C93/B93-1</f>
        <v>-1.249064097001007E-2</v>
      </c>
      <c r="E93" s="9">
        <v>523697.86000000004</v>
      </c>
      <c r="F93" s="10">
        <f t="shared" si="17"/>
        <v>0.64037400342382</v>
      </c>
      <c r="G93" s="9">
        <v>1049636.2878333332</v>
      </c>
      <c r="H93" s="11">
        <f t="shared" si="18"/>
        <v>0.28348775719409791</v>
      </c>
    </row>
    <row r="94" spans="1:8" x14ac:dyDescent="0.25">
      <c r="A94" s="12" t="s">
        <v>5</v>
      </c>
      <c r="B94" s="13">
        <v>0</v>
      </c>
      <c r="C94" s="13">
        <v>396038</v>
      </c>
      <c r="D94" s="14"/>
      <c r="E94" s="13">
        <v>218876.24</v>
      </c>
      <c r="F94" s="14">
        <f t="shared" si="17"/>
        <v>0.55266474429221435</v>
      </c>
      <c r="G94" s="13">
        <v>461922.00366666657</v>
      </c>
      <c r="H94" s="15">
        <f t="shared" si="18"/>
        <v>0.16635778300735438</v>
      </c>
    </row>
    <row r="95" spans="1:8" x14ac:dyDescent="0.25">
      <c r="A95" s="8" t="s">
        <v>4</v>
      </c>
      <c r="B95" s="9">
        <v>3091823.7699999996</v>
      </c>
      <c r="C95" s="9">
        <v>1842084</v>
      </c>
      <c r="D95" s="10">
        <f>C95/B95-1</f>
        <v>-0.40420795716956393</v>
      </c>
      <c r="E95" s="9">
        <v>1027241.13</v>
      </c>
      <c r="F95" s="10">
        <f t="shared" si="17"/>
        <v>0.55765162175014815</v>
      </c>
      <c r="G95" s="9">
        <v>1240732.8491666662</v>
      </c>
      <c r="H95" s="11">
        <f t="shared" si="18"/>
        <v>-0.32645153577867991</v>
      </c>
    </row>
    <row r="96" spans="1:8" x14ac:dyDescent="0.25">
      <c r="A96" s="12" t="s">
        <v>8</v>
      </c>
      <c r="B96" s="13">
        <v>0</v>
      </c>
      <c r="C96" s="13">
        <v>198000</v>
      </c>
      <c r="D96" s="14"/>
      <c r="E96" s="13">
        <v>0</v>
      </c>
      <c r="F96" s="14"/>
      <c r="G96" s="13">
        <v>0</v>
      </c>
      <c r="H96" s="15"/>
    </row>
    <row r="97" spans="1:8" x14ac:dyDescent="0.25">
      <c r="A97" s="5" t="s">
        <v>0</v>
      </c>
      <c r="B97" s="16">
        <f>SUM(B89:B96)</f>
        <v>10042067.550000001</v>
      </c>
      <c r="C97" s="16">
        <f>SUM(C89:C96)</f>
        <v>9900000</v>
      </c>
      <c r="D97" s="17">
        <f>C97/B97-1</f>
        <v>-1.4147241023089951E-2</v>
      </c>
      <c r="E97" s="16">
        <f>SUM(E89:E96)</f>
        <v>5966815.3800000008</v>
      </c>
      <c r="F97" s="17">
        <f>E97/C97</f>
        <v>0.60270862424242433</v>
      </c>
      <c r="G97" s="16">
        <f>SUM(G89:G96)</f>
        <v>13459244.462875001</v>
      </c>
      <c r="H97" s="18">
        <f>G97/C97-1</f>
        <v>0.35951964271464654</v>
      </c>
    </row>
    <row r="99" spans="1:8" ht="15.75" thickBot="1" x14ac:dyDescent="0.3"/>
    <row r="100" spans="1:8" ht="45" x14ac:dyDescent="0.25">
      <c r="A100" s="1" t="s">
        <v>36</v>
      </c>
      <c r="B100" s="2" t="s">
        <v>73</v>
      </c>
      <c r="C100" s="2" t="s">
        <v>74</v>
      </c>
      <c r="D100" s="3" t="s">
        <v>76</v>
      </c>
      <c r="E100" s="2" t="s">
        <v>75</v>
      </c>
      <c r="F100" s="3" t="s">
        <v>77</v>
      </c>
      <c r="G100" s="2" t="s">
        <v>82</v>
      </c>
      <c r="H100" s="4" t="s">
        <v>79</v>
      </c>
    </row>
    <row r="101" spans="1:8" x14ac:dyDescent="0.25">
      <c r="A101" s="8" t="s">
        <v>7</v>
      </c>
      <c r="B101" s="9">
        <v>1357771.5300000003</v>
      </c>
      <c r="C101" s="9">
        <v>1500003</v>
      </c>
      <c r="D101" s="10">
        <f t="shared" ref="D101:D106" si="19">C101/B101-1</f>
        <v>0.10475361049881471</v>
      </c>
      <c r="E101" s="9">
        <v>962476.3899999999</v>
      </c>
      <c r="F101" s="10">
        <f t="shared" ref="F101:F107" si="20">E101/C101</f>
        <v>0.64164964336737984</v>
      </c>
      <c r="G101" s="9">
        <v>2023606.6814999999</v>
      </c>
      <c r="H101" s="11">
        <f t="shared" ref="H101:H107" si="21">G101/C101-1</f>
        <v>0.3490684228631542</v>
      </c>
    </row>
    <row r="102" spans="1:8" x14ac:dyDescent="0.25">
      <c r="A102" s="12" t="s">
        <v>1</v>
      </c>
      <c r="B102" s="13">
        <v>537893.93999999994</v>
      </c>
      <c r="C102" s="13">
        <v>991842</v>
      </c>
      <c r="D102" s="14">
        <f t="shared" si="19"/>
        <v>0.84393599972515054</v>
      </c>
      <c r="E102" s="13">
        <v>404866.7</v>
      </c>
      <c r="F102" s="14">
        <f t="shared" si="20"/>
        <v>0.40819676924348841</v>
      </c>
      <c r="G102" s="13">
        <v>1285490.5221249999</v>
      </c>
      <c r="H102" s="15">
        <f t="shared" si="21"/>
        <v>0.29606381069263032</v>
      </c>
    </row>
    <row r="103" spans="1:8" x14ac:dyDescent="0.25">
      <c r="A103" s="8" t="s">
        <v>6</v>
      </c>
      <c r="B103" s="9">
        <v>375051.33</v>
      </c>
      <c r="C103" s="9">
        <v>405000</v>
      </c>
      <c r="D103" s="10">
        <f t="shared" si="19"/>
        <v>7.9852189832255727E-2</v>
      </c>
      <c r="E103" s="9">
        <v>217152.77999999997</v>
      </c>
      <c r="F103" s="10">
        <f t="shared" si="20"/>
        <v>0.5361797037037036</v>
      </c>
      <c r="G103" s="9">
        <v>490383.03541666659</v>
      </c>
      <c r="H103" s="11">
        <f t="shared" si="21"/>
        <v>0.21082230967078175</v>
      </c>
    </row>
    <row r="104" spans="1:8" x14ac:dyDescent="0.25">
      <c r="A104" s="12" t="s">
        <v>3</v>
      </c>
      <c r="B104" s="13">
        <v>184026.49</v>
      </c>
      <c r="C104" s="13">
        <v>232915</v>
      </c>
      <c r="D104" s="14">
        <f t="shared" si="19"/>
        <v>0.26566017751031401</v>
      </c>
      <c r="E104" s="13">
        <v>114638.79000000001</v>
      </c>
      <c r="F104" s="14">
        <f t="shared" si="20"/>
        <v>0.49219152909859826</v>
      </c>
      <c r="G104" s="13">
        <v>263836.79841666657</v>
      </c>
      <c r="H104" s="15">
        <f t="shared" si="21"/>
        <v>0.13276001295179163</v>
      </c>
    </row>
    <row r="105" spans="1:8" x14ac:dyDescent="0.25">
      <c r="A105" s="8" t="s">
        <v>2</v>
      </c>
      <c r="B105" s="9">
        <v>345525.68</v>
      </c>
      <c r="C105" s="9">
        <v>429200</v>
      </c>
      <c r="D105" s="10">
        <f t="shared" si="19"/>
        <v>0.24216527118910536</v>
      </c>
      <c r="E105" s="9">
        <v>163255.82</v>
      </c>
      <c r="F105" s="10">
        <f t="shared" si="20"/>
        <v>0.38037236719478101</v>
      </c>
      <c r="G105" s="9">
        <v>347700.38175</v>
      </c>
      <c r="H105" s="11">
        <f t="shared" si="21"/>
        <v>-0.18988727458061505</v>
      </c>
    </row>
    <row r="106" spans="1:8" x14ac:dyDescent="0.25">
      <c r="A106" s="12" t="s">
        <v>4</v>
      </c>
      <c r="B106" s="13">
        <v>1011921.71</v>
      </c>
      <c r="C106" s="13">
        <v>633402</v>
      </c>
      <c r="D106" s="14">
        <f t="shared" si="19"/>
        <v>-0.3740602719156999</v>
      </c>
      <c r="E106" s="13">
        <v>354632.74000000005</v>
      </c>
      <c r="F106" s="14">
        <f t="shared" si="20"/>
        <v>0.55988572817894489</v>
      </c>
      <c r="G106" s="13">
        <v>354577.54175000003</v>
      </c>
      <c r="H106" s="15">
        <f t="shared" si="21"/>
        <v>-0.44020141750420738</v>
      </c>
    </row>
    <row r="107" spans="1:8" x14ac:dyDescent="0.25">
      <c r="A107" s="8" t="s">
        <v>5</v>
      </c>
      <c r="B107" s="9">
        <v>0</v>
      </c>
      <c r="C107" s="9">
        <v>178438</v>
      </c>
      <c r="D107" s="10"/>
      <c r="E107" s="9">
        <v>36447.440000000002</v>
      </c>
      <c r="F107" s="10">
        <f t="shared" si="20"/>
        <v>0.20425828579114316</v>
      </c>
      <c r="G107" s="9">
        <v>75634.070999999996</v>
      </c>
      <c r="H107" s="11">
        <f t="shared" si="21"/>
        <v>-0.57613248859547861</v>
      </c>
    </row>
    <row r="108" spans="1:8" x14ac:dyDescent="0.25">
      <c r="A108" s="12" t="s">
        <v>8</v>
      </c>
      <c r="B108" s="13">
        <v>0</v>
      </c>
      <c r="C108" s="13">
        <v>89200</v>
      </c>
      <c r="D108" s="14"/>
      <c r="E108" s="13">
        <v>0</v>
      </c>
      <c r="F108" s="14"/>
      <c r="G108" s="13">
        <v>0</v>
      </c>
      <c r="H108" s="15"/>
    </row>
    <row r="109" spans="1:8" x14ac:dyDescent="0.25">
      <c r="A109" s="5" t="s">
        <v>0</v>
      </c>
      <c r="B109" s="16">
        <f>SUM(B101:B108)</f>
        <v>3812190.68</v>
      </c>
      <c r="C109" s="16">
        <f>SUM(C101:C108)</f>
        <v>4460000</v>
      </c>
      <c r="D109" s="17">
        <f>C109/B109-1</f>
        <v>0.16993098571868903</v>
      </c>
      <c r="E109" s="16">
        <f>SUM(E101:E108)</f>
        <v>2253470.66</v>
      </c>
      <c r="F109" s="17">
        <f>E109/C109</f>
        <v>0.50526247982062789</v>
      </c>
      <c r="G109" s="16">
        <f>SUM(G101:G108)</f>
        <v>4841229.0319583323</v>
      </c>
      <c r="H109" s="18">
        <f>G109/C109-1</f>
        <v>8.5477361425635001E-2</v>
      </c>
    </row>
    <row r="111" spans="1:8" ht="15.75" thickBot="1" x14ac:dyDescent="0.3"/>
    <row r="112" spans="1:8" ht="45" x14ac:dyDescent="0.25">
      <c r="A112" s="1" t="s">
        <v>37</v>
      </c>
      <c r="B112" s="2" t="s">
        <v>73</v>
      </c>
      <c r="C112" s="2" t="s">
        <v>74</v>
      </c>
      <c r="D112" s="3" t="s">
        <v>76</v>
      </c>
      <c r="E112" s="2" t="s">
        <v>75</v>
      </c>
      <c r="F112" s="3" t="s">
        <v>77</v>
      </c>
      <c r="G112" s="2" t="s">
        <v>82</v>
      </c>
      <c r="H112" s="4" t="s">
        <v>79</v>
      </c>
    </row>
    <row r="113" spans="1:8" x14ac:dyDescent="0.25">
      <c r="A113" s="8" t="s">
        <v>1</v>
      </c>
      <c r="B113" s="9">
        <v>1383885.8499999999</v>
      </c>
      <c r="C113" s="9">
        <v>3753250</v>
      </c>
      <c r="D113" s="10">
        <f t="shared" ref="D113:D118" si="22">C113/B113-1</f>
        <v>1.7121095283978809</v>
      </c>
      <c r="E113" s="9">
        <v>1499294.4200000002</v>
      </c>
      <c r="F113" s="10">
        <f t="shared" ref="F113:F119" si="23">E113/C113</f>
        <v>0.39946564177712651</v>
      </c>
      <c r="G113" s="9">
        <v>5422690.525541666</v>
      </c>
      <c r="H113" s="11">
        <f t="shared" ref="H113:H119" si="24">G113/C113-1</f>
        <v>0.44479864798285917</v>
      </c>
    </row>
    <row r="114" spans="1:8" x14ac:dyDescent="0.25">
      <c r="A114" s="12" t="s">
        <v>7</v>
      </c>
      <c r="B114" s="13">
        <v>5735297.6699999999</v>
      </c>
      <c r="C114" s="13">
        <v>4976679</v>
      </c>
      <c r="D114" s="14">
        <f t="shared" si="22"/>
        <v>-0.13227189130359474</v>
      </c>
      <c r="E114" s="13">
        <v>3153075.83</v>
      </c>
      <c r="F114" s="14">
        <f t="shared" si="23"/>
        <v>0.63357026442734199</v>
      </c>
      <c r="G114" s="13">
        <v>6964843.1720833331</v>
      </c>
      <c r="H114" s="15">
        <f t="shared" si="24"/>
        <v>0.39949616442678604</v>
      </c>
    </row>
    <row r="115" spans="1:8" x14ac:dyDescent="0.25">
      <c r="A115" s="8" t="s">
        <v>3</v>
      </c>
      <c r="B115" s="9">
        <v>837072.55999999982</v>
      </c>
      <c r="C115" s="9">
        <v>704386</v>
      </c>
      <c r="D115" s="10">
        <f t="shared" si="22"/>
        <v>-0.15851261448589338</v>
      </c>
      <c r="E115" s="9">
        <v>434948.04</v>
      </c>
      <c r="F115" s="10">
        <f t="shared" si="23"/>
        <v>0.61748535604057997</v>
      </c>
      <c r="G115" s="9">
        <v>942675.07441666676</v>
      </c>
      <c r="H115" s="11">
        <f t="shared" si="24"/>
        <v>0.33829331420083131</v>
      </c>
    </row>
    <row r="116" spans="1:8" x14ac:dyDescent="0.25">
      <c r="A116" s="12" t="s">
        <v>6</v>
      </c>
      <c r="B116" s="13">
        <v>3600813.5500000003</v>
      </c>
      <c r="C116" s="13">
        <v>3373561</v>
      </c>
      <c r="D116" s="14">
        <f t="shared" si="22"/>
        <v>-6.3111446023080053E-2</v>
      </c>
      <c r="E116" s="13">
        <v>1595194.6700000002</v>
      </c>
      <c r="F116" s="14">
        <f t="shared" si="23"/>
        <v>0.47285188262491773</v>
      </c>
      <c r="G116" s="13">
        <v>3508093.5573333334</v>
      </c>
      <c r="H116" s="15">
        <f t="shared" si="24"/>
        <v>3.9878501480582029E-2</v>
      </c>
    </row>
    <row r="117" spans="1:8" x14ac:dyDescent="0.25">
      <c r="A117" s="8" t="s">
        <v>2</v>
      </c>
      <c r="B117" s="9">
        <v>1625461.4700000002</v>
      </c>
      <c r="C117" s="9">
        <v>1729563</v>
      </c>
      <c r="D117" s="10">
        <f t="shared" si="22"/>
        <v>6.4044292603256725E-2</v>
      </c>
      <c r="E117" s="9">
        <v>690431.53</v>
      </c>
      <c r="F117" s="10">
        <f t="shared" si="23"/>
        <v>0.39919420686034568</v>
      </c>
      <c r="G117" s="9">
        <v>1448069.5370833334</v>
      </c>
      <c r="H117" s="11">
        <f t="shared" si="24"/>
        <v>-0.16275409621775361</v>
      </c>
    </row>
    <row r="118" spans="1:8" x14ac:dyDescent="0.25">
      <c r="A118" s="12" t="s">
        <v>4</v>
      </c>
      <c r="B118" s="13">
        <v>4508584.4700000007</v>
      </c>
      <c r="C118" s="13">
        <v>2382523</v>
      </c>
      <c r="D118" s="14">
        <f t="shared" si="22"/>
        <v>-0.47155853109701196</v>
      </c>
      <c r="E118" s="13">
        <v>1510112.8700000006</v>
      </c>
      <c r="F118" s="14">
        <f t="shared" si="23"/>
        <v>0.63382929356820505</v>
      </c>
      <c r="G118" s="13">
        <v>1912030.1225000001</v>
      </c>
      <c r="H118" s="15">
        <f t="shared" si="24"/>
        <v>-0.1974767410430035</v>
      </c>
    </row>
    <row r="119" spans="1:8" x14ac:dyDescent="0.25">
      <c r="A119" s="8" t="s">
        <v>5</v>
      </c>
      <c r="B119" s="9">
        <v>0</v>
      </c>
      <c r="C119" s="9">
        <v>720038</v>
      </c>
      <c r="D119" s="10"/>
      <c r="E119" s="9">
        <v>173074.69</v>
      </c>
      <c r="F119" s="10">
        <f t="shared" si="23"/>
        <v>0.24036882775631285</v>
      </c>
      <c r="G119" s="9">
        <v>375600.03174999997</v>
      </c>
      <c r="H119" s="11">
        <f t="shared" si="24"/>
        <v>-0.47836082019282322</v>
      </c>
    </row>
    <row r="120" spans="1:8" x14ac:dyDescent="0.25">
      <c r="A120" s="12" t="s">
        <v>8</v>
      </c>
      <c r="B120" s="13">
        <v>0</v>
      </c>
      <c r="C120" s="13">
        <v>360000</v>
      </c>
      <c r="D120" s="14"/>
      <c r="E120" s="13">
        <v>0</v>
      </c>
      <c r="F120" s="14"/>
      <c r="G120" s="13">
        <v>0</v>
      </c>
      <c r="H120" s="15"/>
    </row>
    <row r="121" spans="1:8" x14ac:dyDescent="0.25">
      <c r="A121" s="5" t="s">
        <v>0</v>
      </c>
      <c r="B121" s="16">
        <f>SUM(B113:B120)</f>
        <v>17691115.57</v>
      </c>
      <c r="C121" s="16">
        <f>SUM(C113:C120)</f>
        <v>18000000</v>
      </c>
      <c r="D121" s="17">
        <f>C121/B121-1</f>
        <v>1.7459861633813301E-2</v>
      </c>
      <c r="E121" s="16">
        <f>SUM(E113:E120)</f>
        <v>9056132.0500000007</v>
      </c>
      <c r="F121" s="17">
        <f>E121/C121</f>
        <v>0.50311844722222221</v>
      </c>
      <c r="G121" s="16">
        <f>SUM(G113:G120)</f>
        <v>20574002.020708334</v>
      </c>
      <c r="H121" s="18">
        <f>G121/C121-1</f>
        <v>0.14300011226157405</v>
      </c>
    </row>
    <row r="123" spans="1:8" ht="15.75" thickBot="1" x14ac:dyDescent="0.3"/>
    <row r="124" spans="1:8" ht="45" x14ac:dyDescent="0.25">
      <c r="A124" s="1" t="s">
        <v>12</v>
      </c>
      <c r="B124" s="2" t="s">
        <v>73</v>
      </c>
      <c r="C124" s="2" t="s">
        <v>74</v>
      </c>
      <c r="D124" s="3" t="s">
        <v>76</v>
      </c>
      <c r="E124" s="2" t="s">
        <v>75</v>
      </c>
      <c r="F124" s="3" t="s">
        <v>77</v>
      </c>
      <c r="G124" s="2" t="s">
        <v>82</v>
      </c>
      <c r="H124" s="4" t="s">
        <v>79</v>
      </c>
    </row>
    <row r="125" spans="1:8" x14ac:dyDescent="0.25">
      <c r="A125" s="8" t="s">
        <v>1</v>
      </c>
      <c r="B125" s="9">
        <v>1755023.0100000002</v>
      </c>
      <c r="C125" s="9">
        <v>3020651</v>
      </c>
      <c r="D125" s="10">
        <f t="shared" ref="D125:D130" si="25">C125/B125-1</f>
        <v>0.72114609483097292</v>
      </c>
      <c r="E125" s="9">
        <v>1426019.48</v>
      </c>
      <c r="F125" s="10">
        <f t="shared" ref="F125:F131" si="26">E125/C125</f>
        <v>0.47209011567374054</v>
      </c>
      <c r="G125" s="9">
        <v>4785886.6221249998</v>
      </c>
      <c r="H125" s="11">
        <f t="shared" ref="H125:H131" si="27">G125/C125-1</f>
        <v>0.58438913403931791</v>
      </c>
    </row>
    <row r="126" spans="1:8" x14ac:dyDescent="0.25">
      <c r="A126" s="12" t="s">
        <v>3</v>
      </c>
      <c r="B126" s="13">
        <v>901249.06000000017</v>
      </c>
      <c r="C126" s="13">
        <v>884663</v>
      </c>
      <c r="D126" s="14">
        <f t="shared" si="25"/>
        <v>-1.8403414479012281E-2</v>
      </c>
      <c r="E126" s="13">
        <v>503905.43000000005</v>
      </c>
      <c r="F126" s="14">
        <f t="shared" si="26"/>
        <v>0.56960156579398036</v>
      </c>
      <c r="G126" s="13">
        <v>1210385.4222500001</v>
      </c>
      <c r="H126" s="15">
        <f t="shared" si="27"/>
        <v>0.36818813746025336</v>
      </c>
    </row>
    <row r="127" spans="1:8" x14ac:dyDescent="0.25">
      <c r="A127" s="8" t="s">
        <v>7</v>
      </c>
      <c r="B127" s="9">
        <v>3641290.72</v>
      </c>
      <c r="C127" s="9">
        <v>3589452</v>
      </c>
      <c r="D127" s="10">
        <f t="shared" si="25"/>
        <v>-1.423635847455762E-2</v>
      </c>
      <c r="E127" s="9">
        <v>1769520.72</v>
      </c>
      <c r="F127" s="10">
        <f t="shared" si="26"/>
        <v>0.49297795875247807</v>
      </c>
      <c r="G127" s="9">
        <v>3696965.8190000001</v>
      </c>
      <c r="H127" s="11">
        <f t="shared" si="27"/>
        <v>2.9952711165938561E-2</v>
      </c>
    </row>
    <row r="128" spans="1:8" x14ac:dyDescent="0.25">
      <c r="A128" s="12" t="s">
        <v>6</v>
      </c>
      <c r="B128" s="13">
        <v>1223317.8099999998</v>
      </c>
      <c r="C128" s="13">
        <v>1291240</v>
      </c>
      <c r="D128" s="14">
        <f t="shared" si="25"/>
        <v>5.5522930709232643E-2</v>
      </c>
      <c r="E128" s="13">
        <v>536163.05999999994</v>
      </c>
      <c r="F128" s="14">
        <f t="shared" si="26"/>
        <v>0.41523114215792567</v>
      </c>
      <c r="G128" s="13">
        <v>1217566.4270000001</v>
      </c>
      <c r="H128" s="15">
        <f t="shared" si="27"/>
        <v>-5.705645193767217E-2</v>
      </c>
    </row>
    <row r="129" spans="1:8" x14ac:dyDescent="0.25">
      <c r="A129" s="8" t="s">
        <v>4</v>
      </c>
      <c r="B129" s="9">
        <v>3071934.2699999996</v>
      </c>
      <c r="C129" s="9">
        <v>1674823</v>
      </c>
      <c r="D129" s="10">
        <f t="shared" si="25"/>
        <v>-0.45479855595998797</v>
      </c>
      <c r="E129" s="9">
        <v>959891.24</v>
      </c>
      <c r="F129" s="10">
        <f t="shared" si="26"/>
        <v>0.57312996059882149</v>
      </c>
      <c r="G129" s="9">
        <v>1166044.3334166666</v>
      </c>
      <c r="H129" s="11">
        <f t="shared" si="27"/>
        <v>-0.30378055865206854</v>
      </c>
    </row>
    <row r="130" spans="1:8" x14ac:dyDescent="0.25">
      <c r="A130" s="12" t="s">
        <v>2</v>
      </c>
      <c r="B130" s="13">
        <v>1003376.1499999999</v>
      </c>
      <c r="C130" s="13">
        <v>1195133</v>
      </c>
      <c r="D130" s="14">
        <f t="shared" si="25"/>
        <v>0.19111162847552254</v>
      </c>
      <c r="E130" s="13">
        <v>380171.54999999993</v>
      </c>
      <c r="F130" s="14">
        <f t="shared" si="26"/>
        <v>0.31809978471015354</v>
      </c>
      <c r="G130" s="13">
        <v>770862.02200000011</v>
      </c>
      <c r="H130" s="15">
        <f t="shared" si="27"/>
        <v>-0.35499896496875238</v>
      </c>
    </row>
    <row r="131" spans="1:8" x14ac:dyDescent="0.25">
      <c r="A131" s="8" t="s">
        <v>5</v>
      </c>
      <c r="B131" s="9">
        <v>0</v>
      </c>
      <c r="C131" s="9">
        <v>496038</v>
      </c>
      <c r="D131" s="10"/>
      <c r="E131" s="9">
        <v>56463.119999999995</v>
      </c>
      <c r="F131" s="10">
        <f t="shared" si="26"/>
        <v>0.11382821477386812</v>
      </c>
      <c r="G131" s="9">
        <v>198761.48199999999</v>
      </c>
      <c r="H131" s="11">
        <f t="shared" si="27"/>
        <v>-0.59930190428959074</v>
      </c>
    </row>
    <row r="132" spans="1:8" x14ac:dyDescent="0.25">
      <c r="A132" s="12" t="s">
        <v>8</v>
      </c>
      <c r="B132" s="13">
        <v>0</v>
      </c>
      <c r="C132" s="13">
        <v>248000</v>
      </c>
      <c r="D132" s="14"/>
      <c r="E132" s="13">
        <v>0</v>
      </c>
      <c r="F132" s="14"/>
      <c r="G132" s="13">
        <v>0</v>
      </c>
      <c r="H132" s="15"/>
    </row>
    <row r="133" spans="1:8" x14ac:dyDescent="0.25">
      <c r="A133" s="5" t="s">
        <v>0</v>
      </c>
      <c r="B133" s="16">
        <f>SUM(B125:B132)</f>
        <v>11596191.020000001</v>
      </c>
      <c r="C133" s="16">
        <f>SUM(C125:C132)</f>
        <v>12400000</v>
      </c>
      <c r="D133" s="17">
        <f>C133/B133-1</f>
        <v>6.9316638421501153E-2</v>
      </c>
      <c r="E133" s="16">
        <f>SUM(E125:E132)</f>
        <v>5632134.5999999996</v>
      </c>
      <c r="F133" s="17">
        <f>E133/C133</f>
        <v>0.45420440322580641</v>
      </c>
      <c r="G133" s="16">
        <f>SUM(G125:G132)</f>
        <v>13046472.127791669</v>
      </c>
      <c r="H133" s="18">
        <f>G133/C133-1</f>
        <v>5.2134849015457174E-2</v>
      </c>
    </row>
    <row r="135" spans="1:8" ht="15.75" thickBot="1" x14ac:dyDescent="0.3"/>
    <row r="136" spans="1:8" ht="45" x14ac:dyDescent="0.25">
      <c r="A136" s="1" t="s">
        <v>38</v>
      </c>
      <c r="B136" s="2" t="s">
        <v>73</v>
      </c>
      <c r="C136" s="2" t="s">
        <v>74</v>
      </c>
      <c r="D136" s="3" t="s">
        <v>76</v>
      </c>
      <c r="E136" s="2" t="s">
        <v>75</v>
      </c>
      <c r="F136" s="3" t="s">
        <v>77</v>
      </c>
      <c r="G136" s="2" t="s">
        <v>82</v>
      </c>
      <c r="H136" s="4" t="s">
        <v>79</v>
      </c>
    </row>
    <row r="137" spans="1:8" x14ac:dyDescent="0.25">
      <c r="A137" s="8" t="s">
        <v>1</v>
      </c>
      <c r="B137" s="9">
        <v>545613.88</v>
      </c>
      <c r="C137" s="9">
        <v>788788</v>
      </c>
      <c r="D137" s="10">
        <f>C137/B137-1</f>
        <v>0.44568902829231538</v>
      </c>
      <c r="E137" s="9">
        <v>417187.51999999996</v>
      </c>
      <c r="F137" s="10">
        <f t="shared" ref="F137:F143" si="28">E137/C137</f>
        <v>0.52889688991211825</v>
      </c>
      <c r="G137" s="9">
        <v>1315621.4682083332</v>
      </c>
      <c r="H137" s="11">
        <f t="shared" ref="H137:H143" si="29">G137/C137-1</f>
        <v>0.66790248863868773</v>
      </c>
    </row>
    <row r="138" spans="1:8" x14ac:dyDescent="0.25">
      <c r="A138" s="12" t="s">
        <v>3</v>
      </c>
      <c r="B138" s="13">
        <v>289023.46000000008</v>
      </c>
      <c r="C138" s="13">
        <v>343847</v>
      </c>
      <c r="D138" s="14">
        <f>C138/B138-1</f>
        <v>0.18968543245589786</v>
      </c>
      <c r="E138" s="13">
        <v>251322.75999999998</v>
      </c>
      <c r="F138" s="14">
        <f t="shared" si="28"/>
        <v>0.73091450557951643</v>
      </c>
      <c r="G138" s="13">
        <v>566002.87575000001</v>
      </c>
      <c r="H138" s="15">
        <f t="shared" si="29"/>
        <v>0.64608932388533269</v>
      </c>
    </row>
    <row r="139" spans="1:8" x14ac:dyDescent="0.25">
      <c r="A139" s="8" t="s">
        <v>6</v>
      </c>
      <c r="B139" s="9">
        <v>363082.76999999996</v>
      </c>
      <c r="C139" s="9">
        <v>402168</v>
      </c>
      <c r="D139" s="10">
        <f>C139/B139-1</f>
        <v>0.10764826433377728</v>
      </c>
      <c r="E139" s="9">
        <v>265766.3</v>
      </c>
      <c r="F139" s="10">
        <f t="shared" si="28"/>
        <v>0.66083402955978598</v>
      </c>
      <c r="G139" s="9">
        <v>568116.85408333328</v>
      </c>
      <c r="H139" s="11">
        <f t="shared" si="29"/>
        <v>0.41263564998541225</v>
      </c>
    </row>
    <row r="140" spans="1:8" x14ac:dyDescent="0.25">
      <c r="A140" s="12" t="s">
        <v>7</v>
      </c>
      <c r="B140" s="13">
        <v>1069335.71</v>
      </c>
      <c r="C140" s="13">
        <v>1300003</v>
      </c>
      <c r="D140" s="14">
        <f>C140/B140-1</f>
        <v>0.2157108266776202</v>
      </c>
      <c r="E140" s="13">
        <v>681981.67</v>
      </c>
      <c r="F140" s="14">
        <f t="shared" si="28"/>
        <v>0.52460007399982922</v>
      </c>
      <c r="G140" s="13">
        <v>1503317.1805</v>
      </c>
      <c r="H140" s="15">
        <f t="shared" si="29"/>
        <v>0.15639516254962493</v>
      </c>
    </row>
    <row r="141" spans="1:8" x14ac:dyDescent="0.25">
      <c r="A141" s="8" t="s">
        <v>5</v>
      </c>
      <c r="B141" s="9">
        <v>0</v>
      </c>
      <c r="C141" s="9">
        <v>152038</v>
      </c>
      <c r="D141" s="10"/>
      <c r="E141" s="9">
        <v>73174.100000000006</v>
      </c>
      <c r="F141" s="10">
        <f t="shared" si="28"/>
        <v>0.48128823057393549</v>
      </c>
      <c r="G141" s="9">
        <v>157844.63024999999</v>
      </c>
      <c r="H141" s="11">
        <f t="shared" si="29"/>
        <v>3.8191966810928735E-2</v>
      </c>
    </row>
    <row r="142" spans="1:8" x14ac:dyDescent="0.25">
      <c r="A142" s="12" t="s">
        <v>2</v>
      </c>
      <c r="B142" s="13">
        <v>248869.58000000002</v>
      </c>
      <c r="C142" s="13">
        <v>366600</v>
      </c>
      <c r="D142" s="14">
        <f>C142/B142-1</f>
        <v>0.47306070914733733</v>
      </c>
      <c r="E142" s="13">
        <v>156521.69</v>
      </c>
      <c r="F142" s="14">
        <f t="shared" si="28"/>
        <v>0.42695496453900711</v>
      </c>
      <c r="G142" s="13">
        <v>320597.02358333336</v>
      </c>
      <c r="H142" s="15">
        <f t="shared" si="29"/>
        <v>-0.12548547849609015</v>
      </c>
    </row>
    <row r="143" spans="1:8" x14ac:dyDescent="0.25">
      <c r="A143" s="8" t="s">
        <v>4</v>
      </c>
      <c r="B143" s="9">
        <v>714027</v>
      </c>
      <c r="C143" s="9">
        <v>370556</v>
      </c>
      <c r="D143" s="10">
        <f>C143/B143-1</f>
        <v>-0.48103363038092395</v>
      </c>
      <c r="E143" s="9">
        <v>228347.55</v>
      </c>
      <c r="F143" s="10">
        <f t="shared" si="28"/>
        <v>0.61622953075918352</v>
      </c>
      <c r="G143" s="9">
        <v>276119.32900000003</v>
      </c>
      <c r="H143" s="11">
        <f t="shared" si="29"/>
        <v>-0.25485128023834447</v>
      </c>
    </row>
    <row r="144" spans="1:8" x14ac:dyDescent="0.25">
      <c r="A144" s="12" t="s">
        <v>8</v>
      </c>
      <c r="B144" s="13">
        <v>0</v>
      </c>
      <c r="C144" s="13">
        <v>76000</v>
      </c>
      <c r="D144" s="14"/>
      <c r="E144" s="13">
        <v>0</v>
      </c>
      <c r="F144" s="14"/>
      <c r="G144" s="13">
        <v>0</v>
      </c>
      <c r="H144" s="15"/>
    </row>
    <row r="145" spans="1:8" x14ac:dyDescent="0.25">
      <c r="A145" s="5" t="s">
        <v>0</v>
      </c>
      <c r="B145" s="16">
        <f>SUM(B137:B144)</f>
        <v>3229952.4000000004</v>
      </c>
      <c r="C145" s="16">
        <f>SUM(C137:C144)</f>
        <v>3800000</v>
      </c>
      <c r="D145" s="17">
        <f>C145/B145-1</f>
        <v>0.1764879259520975</v>
      </c>
      <c r="E145" s="16">
        <f>SUM(E137:E144)</f>
        <v>2074301.59</v>
      </c>
      <c r="F145" s="17">
        <f>E145/C145</f>
        <v>0.54586883947368425</v>
      </c>
      <c r="G145" s="16">
        <f>SUM(G137:G144)</f>
        <v>4707619.3613749994</v>
      </c>
      <c r="H145" s="18">
        <f>G145/C145-1</f>
        <v>0.23884720036184204</v>
      </c>
    </row>
    <row r="147" spans="1:8" ht="15.75" thickBot="1" x14ac:dyDescent="0.3"/>
    <row r="148" spans="1:8" ht="45" x14ac:dyDescent="0.25">
      <c r="A148" s="1" t="s">
        <v>39</v>
      </c>
      <c r="B148" s="2" t="s">
        <v>73</v>
      </c>
      <c r="C148" s="2" t="s">
        <v>74</v>
      </c>
      <c r="D148" s="3" t="s">
        <v>76</v>
      </c>
      <c r="E148" s="2" t="s">
        <v>75</v>
      </c>
      <c r="F148" s="3" t="s">
        <v>77</v>
      </c>
      <c r="G148" s="2" t="s">
        <v>82</v>
      </c>
      <c r="H148" s="4" t="s">
        <v>79</v>
      </c>
    </row>
    <row r="149" spans="1:8" x14ac:dyDescent="0.25">
      <c r="A149" s="8" t="s">
        <v>1</v>
      </c>
      <c r="B149" s="9">
        <v>494503.62999999995</v>
      </c>
      <c r="C149" s="9">
        <v>890560</v>
      </c>
      <c r="D149" s="10">
        <f>C149/B149-1</f>
        <v>0.8009170124797671</v>
      </c>
      <c r="E149" s="9">
        <v>372376.91</v>
      </c>
      <c r="F149" s="10">
        <f t="shared" ref="F149:F155" si="30">E149/C149</f>
        <v>0.41813792445203013</v>
      </c>
      <c r="G149" s="9">
        <v>1299941.1059166668</v>
      </c>
      <c r="H149" s="11">
        <f t="shared" ref="H149:H155" si="31">G149/C149-1</f>
        <v>0.45968952784390371</v>
      </c>
    </row>
    <row r="150" spans="1:8" x14ac:dyDescent="0.25">
      <c r="A150" s="12" t="s">
        <v>6</v>
      </c>
      <c r="B150" s="13">
        <v>398721.17000000004</v>
      </c>
      <c r="C150" s="13">
        <v>397840</v>
      </c>
      <c r="D150" s="14">
        <f>C150/B150-1</f>
        <v>-2.2099905053951652E-3</v>
      </c>
      <c r="E150" s="13">
        <v>170789.66</v>
      </c>
      <c r="F150" s="14">
        <f t="shared" si="30"/>
        <v>0.42929232857430122</v>
      </c>
      <c r="G150" s="13">
        <v>469984.66383333324</v>
      </c>
      <c r="H150" s="15">
        <f t="shared" si="31"/>
        <v>0.18134090044574003</v>
      </c>
    </row>
    <row r="151" spans="1:8" x14ac:dyDescent="0.25">
      <c r="A151" s="8" t="s">
        <v>7</v>
      </c>
      <c r="B151" s="9">
        <v>1604885.2000000002</v>
      </c>
      <c r="C151" s="9">
        <v>1689721</v>
      </c>
      <c r="D151" s="10">
        <f>C151/B151-1</f>
        <v>5.2860977221298899E-2</v>
      </c>
      <c r="E151" s="9">
        <v>811718.60000000009</v>
      </c>
      <c r="F151" s="10">
        <f t="shared" si="30"/>
        <v>0.48038617026124436</v>
      </c>
      <c r="G151" s="9">
        <v>1761311.7400000002</v>
      </c>
      <c r="H151" s="11">
        <f t="shared" si="31"/>
        <v>4.2368379158452818E-2</v>
      </c>
    </row>
    <row r="152" spans="1:8" x14ac:dyDescent="0.25">
      <c r="A152" s="12" t="s">
        <v>3</v>
      </c>
      <c r="B152" s="13">
        <v>274146.74000000005</v>
      </c>
      <c r="C152" s="13">
        <v>253130</v>
      </c>
      <c r="D152" s="14">
        <f>C152/B152-1</f>
        <v>-7.6662374318221094E-2</v>
      </c>
      <c r="E152" s="13">
        <v>97064.98</v>
      </c>
      <c r="F152" s="14">
        <f t="shared" si="30"/>
        <v>0.38345901315529568</v>
      </c>
      <c r="G152" s="13">
        <v>229682.94349999996</v>
      </c>
      <c r="H152" s="15">
        <f t="shared" si="31"/>
        <v>-9.2628516967566243E-2</v>
      </c>
    </row>
    <row r="153" spans="1:8" x14ac:dyDescent="0.25">
      <c r="A153" s="8" t="s">
        <v>2</v>
      </c>
      <c r="B153" s="9">
        <v>439388.05000000005</v>
      </c>
      <c r="C153" s="9">
        <v>426552</v>
      </c>
      <c r="D153" s="10">
        <f>C153/B153-1</f>
        <v>-2.9213470871590763E-2</v>
      </c>
      <c r="E153" s="9">
        <v>135424.84</v>
      </c>
      <c r="F153" s="10">
        <f t="shared" si="30"/>
        <v>0.31748729346011739</v>
      </c>
      <c r="G153" s="9">
        <v>307272.91358333331</v>
      </c>
      <c r="H153" s="11">
        <f t="shared" si="31"/>
        <v>-0.27963551083259885</v>
      </c>
    </row>
    <row r="154" spans="1:8" x14ac:dyDescent="0.25">
      <c r="A154" s="12" t="s">
        <v>5</v>
      </c>
      <c r="B154" s="13">
        <v>0</v>
      </c>
      <c r="C154" s="13">
        <v>184038</v>
      </c>
      <c r="D154" s="14"/>
      <c r="E154" s="13">
        <v>38992.529999999992</v>
      </c>
      <c r="F154" s="14">
        <f t="shared" si="30"/>
        <v>0.21187216770449577</v>
      </c>
      <c r="G154" s="13">
        <v>119392.07158333331</v>
      </c>
      <c r="H154" s="15">
        <f t="shared" si="31"/>
        <v>-0.35126402382478994</v>
      </c>
    </row>
    <row r="155" spans="1:8" x14ac:dyDescent="0.25">
      <c r="A155" s="8" t="s">
        <v>4</v>
      </c>
      <c r="B155" s="9">
        <v>983357.54999999993</v>
      </c>
      <c r="C155" s="9">
        <v>666159</v>
      </c>
      <c r="D155" s="10">
        <f>C155/B155-1</f>
        <v>-0.32256685271801688</v>
      </c>
      <c r="E155" s="9">
        <v>314697.12</v>
      </c>
      <c r="F155" s="10">
        <f t="shared" si="30"/>
        <v>0.47240541672483594</v>
      </c>
      <c r="G155" s="9">
        <v>400805.21074999997</v>
      </c>
      <c r="H155" s="11">
        <f t="shared" si="31"/>
        <v>-0.39833401522759582</v>
      </c>
    </row>
    <row r="156" spans="1:8" x14ac:dyDescent="0.25">
      <c r="A156" s="12" t="s">
        <v>8</v>
      </c>
      <c r="B156" s="13">
        <v>0</v>
      </c>
      <c r="C156" s="13">
        <v>92000</v>
      </c>
      <c r="D156" s="14"/>
      <c r="E156" s="13">
        <v>0</v>
      </c>
      <c r="F156" s="14"/>
      <c r="G156" s="13">
        <v>0</v>
      </c>
      <c r="H156" s="15"/>
    </row>
    <row r="157" spans="1:8" x14ac:dyDescent="0.25">
      <c r="A157" s="5" t="s">
        <v>0</v>
      </c>
      <c r="B157" s="16">
        <f>SUM(B149:B156)</f>
        <v>4195002.34</v>
      </c>
      <c r="C157" s="16">
        <f>SUM(C149:C156)</f>
        <v>4600000</v>
      </c>
      <c r="D157" s="17">
        <f>C157/B157-1</f>
        <v>9.6542892512427203E-2</v>
      </c>
      <c r="E157" s="16">
        <f>SUM(E149:E156)</f>
        <v>1941064.6400000001</v>
      </c>
      <c r="F157" s="17">
        <f>E157/C157</f>
        <v>0.42197057391304349</v>
      </c>
      <c r="G157" s="16">
        <f>SUM(G149:G156)</f>
        <v>4588390.6491666669</v>
      </c>
      <c r="H157" s="18">
        <f>G157/C157-1</f>
        <v>-2.5237719202898523E-3</v>
      </c>
    </row>
    <row r="159" spans="1:8" ht="15.75" thickBot="1" x14ac:dyDescent="0.3"/>
    <row r="160" spans="1:8" ht="45" x14ac:dyDescent="0.25">
      <c r="A160" s="1" t="s">
        <v>40</v>
      </c>
      <c r="B160" s="2" t="s">
        <v>73</v>
      </c>
      <c r="C160" s="2" t="s">
        <v>74</v>
      </c>
      <c r="D160" s="3" t="s">
        <v>76</v>
      </c>
      <c r="E160" s="2" t="s">
        <v>75</v>
      </c>
      <c r="F160" s="3" t="s">
        <v>77</v>
      </c>
      <c r="G160" s="2" t="s">
        <v>82</v>
      </c>
      <c r="H160" s="4" t="s">
        <v>79</v>
      </c>
    </row>
    <row r="161" spans="1:8" x14ac:dyDescent="0.25">
      <c r="A161" s="8" t="s">
        <v>1</v>
      </c>
      <c r="B161" s="9">
        <v>1397356.7700000003</v>
      </c>
      <c r="C161" s="9">
        <v>2978520</v>
      </c>
      <c r="D161" s="10">
        <f>C161/B161-1</f>
        <v>1.1315386764111786</v>
      </c>
      <c r="E161" s="9">
        <v>1613342.74</v>
      </c>
      <c r="F161" s="10">
        <f t="shared" ref="F161:F167" si="32">E161/C161</f>
        <v>0.54165919315633271</v>
      </c>
      <c r="G161" s="9">
        <v>5675151.3797916668</v>
      </c>
      <c r="H161" s="11">
        <f t="shared" ref="H161:H167" si="33">G161/C161-1</f>
        <v>0.90535950062167347</v>
      </c>
    </row>
    <row r="162" spans="1:8" x14ac:dyDescent="0.25">
      <c r="A162" s="12" t="s">
        <v>3</v>
      </c>
      <c r="B162" s="13">
        <v>2656178.9799999995</v>
      </c>
      <c r="C162" s="13">
        <v>1881941</v>
      </c>
      <c r="D162" s="14">
        <f>C162/B162-1</f>
        <v>-0.29148562119861354</v>
      </c>
      <c r="E162" s="13">
        <v>1331514.8799999999</v>
      </c>
      <c r="F162" s="14">
        <f t="shared" si="32"/>
        <v>0.70752211679324695</v>
      </c>
      <c r="G162" s="13">
        <v>2934656.0721666659</v>
      </c>
      <c r="H162" s="15">
        <f t="shared" si="33"/>
        <v>0.55937729831416916</v>
      </c>
    </row>
    <row r="163" spans="1:8" x14ac:dyDescent="0.25">
      <c r="A163" s="8" t="s">
        <v>6</v>
      </c>
      <c r="B163" s="9">
        <v>1813169.62</v>
      </c>
      <c r="C163" s="9">
        <v>1871115</v>
      </c>
      <c r="D163" s="10">
        <f>C163/B163-1</f>
        <v>3.1958058066293704E-2</v>
      </c>
      <c r="E163" s="9">
        <v>1059573.77</v>
      </c>
      <c r="F163" s="10">
        <f t="shared" si="32"/>
        <v>0.56627934146217629</v>
      </c>
      <c r="G163" s="9">
        <v>2647609.3254999998</v>
      </c>
      <c r="H163" s="11">
        <f t="shared" si="33"/>
        <v>0.41499016655844234</v>
      </c>
    </row>
    <row r="164" spans="1:8" x14ac:dyDescent="0.25">
      <c r="A164" s="12" t="s">
        <v>7</v>
      </c>
      <c r="B164" s="13">
        <v>4672779.2</v>
      </c>
      <c r="C164" s="13">
        <v>5101200</v>
      </c>
      <c r="D164" s="14">
        <f>C164/B164-1</f>
        <v>9.1684366340271328E-2</v>
      </c>
      <c r="E164" s="13">
        <v>2839148.97</v>
      </c>
      <c r="F164" s="14">
        <f t="shared" si="32"/>
        <v>0.55656492001881919</v>
      </c>
      <c r="G164" s="13">
        <v>6111071.6355833346</v>
      </c>
      <c r="H164" s="15">
        <f t="shared" si="33"/>
        <v>0.19796746561266665</v>
      </c>
    </row>
    <row r="165" spans="1:8" x14ac:dyDescent="0.25">
      <c r="A165" s="8" t="s">
        <v>5</v>
      </c>
      <c r="B165" s="9">
        <v>0</v>
      </c>
      <c r="C165" s="9">
        <v>680038</v>
      </c>
      <c r="D165" s="10"/>
      <c r="E165" s="9">
        <v>278466.45</v>
      </c>
      <c r="F165" s="10">
        <f t="shared" si="32"/>
        <v>0.40948660221928779</v>
      </c>
      <c r="G165" s="9">
        <v>788467.84149999986</v>
      </c>
      <c r="H165" s="11">
        <f t="shared" si="33"/>
        <v>0.15944673900576123</v>
      </c>
    </row>
    <row r="166" spans="1:8" x14ac:dyDescent="0.25">
      <c r="A166" s="12" t="s">
        <v>2</v>
      </c>
      <c r="B166" s="13">
        <v>1460718.6400000001</v>
      </c>
      <c r="C166" s="13">
        <v>1766063</v>
      </c>
      <c r="D166" s="14">
        <f>C166/B166-1</f>
        <v>0.20903708054276615</v>
      </c>
      <c r="E166" s="13">
        <v>757367.64999999991</v>
      </c>
      <c r="F166" s="14">
        <f t="shared" si="32"/>
        <v>0.428845205408867</v>
      </c>
      <c r="G166" s="13">
        <v>1612549.2330833329</v>
      </c>
      <c r="H166" s="15">
        <f t="shared" si="33"/>
        <v>-8.6924286911999826E-2</v>
      </c>
    </row>
    <row r="167" spans="1:8" x14ac:dyDescent="0.25">
      <c r="A167" s="8" t="s">
        <v>4</v>
      </c>
      <c r="B167" s="9">
        <v>4565758.91</v>
      </c>
      <c r="C167" s="9">
        <v>2381123</v>
      </c>
      <c r="D167" s="10">
        <f>C167/B167-1</f>
        <v>-0.47848253774748695</v>
      </c>
      <c r="E167" s="9">
        <v>1586714.87</v>
      </c>
      <c r="F167" s="10">
        <f t="shared" si="32"/>
        <v>0.66637249314714109</v>
      </c>
      <c r="G167" s="9">
        <v>1939016.0222499997</v>
      </c>
      <c r="H167" s="11">
        <f t="shared" si="33"/>
        <v>-0.1856716254263221</v>
      </c>
    </row>
    <row r="168" spans="1:8" x14ac:dyDescent="0.25">
      <c r="A168" s="12" t="s">
        <v>8</v>
      </c>
      <c r="B168" s="13">
        <v>0</v>
      </c>
      <c r="C168" s="13">
        <v>340000</v>
      </c>
      <c r="D168" s="14"/>
      <c r="E168" s="13">
        <v>0</v>
      </c>
      <c r="F168" s="14"/>
      <c r="G168" s="13">
        <v>0</v>
      </c>
      <c r="H168" s="15"/>
    </row>
    <row r="169" spans="1:8" x14ac:dyDescent="0.25">
      <c r="A169" s="5" t="s">
        <v>0</v>
      </c>
      <c r="B169" s="16">
        <f>SUM(B161:B168)</f>
        <v>16565962.120000001</v>
      </c>
      <c r="C169" s="16">
        <f>SUM(C161:C168)</f>
        <v>17000000</v>
      </c>
      <c r="D169" s="17">
        <f>C169/B169-1</f>
        <v>2.620058387529367E-2</v>
      </c>
      <c r="E169" s="16">
        <f>SUM(E161:E168)</f>
        <v>9466129.3300000019</v>
      </c>
      <c r="F169" s="17">
        <f>E169/C169</f>
        <v>0.55683113705882359</v>
      </c>
      <c r="G169" s="16">
        <f>SUM(G161:G168)</f>
        <v>21708521.509875</v>
      </c>
      <c r="H169" s="18">
        <f>G169/C169-1</f>
        <v>0.27697185352205889</v>
      </c>
    </row>
    <row r="171" spans="1:8" ht="15.75" thickBot="1" x14ac:dyDescent="0.3"/>
    <row r="172" spans="1:8" ht="45" x14ac:dyDescent="0.25">
      <c r="A172" s="1" t="s">
        <v>41</v>
      </c>
      <c r="B172" s="2" t="s">
        <v>73</v>
      </c>
      <c r="C172" s="2" t="s">
        <v>74</v>
      </c>
      <c r="D172" s="3" t="s">
        <v>76</v>
      </c>
      <c r="E172" s="2" t="s">
        <v>75</v>
      </c>
      <c r="F172" s="3" t="s">
        <v>77</v>
      </c>
      <c r="G172" s="2" t="s">
        <v>82</v>
      </c>
      <c r="H172" s="4" t="s">
        <v>79</v>
      </c>
    </row>
    <row r="173" spans="1:8" x14ac:dyDescent="0.25">
      <c r="A173" s="8" t="s">
        <v>1</v>
      </c>
      <c r="B173" s="9">
        <v>1990627.24</v>
      </c>
      <c r="C173" s="9">
        <v>4148786</v>
      </c>
      <c r="D173" s="10">
        <f>C173/B173-1</f>
        <v>1.0841601665211815</v>
      </c>
      <c r="E173" s="9">
        <v>1964256.0300000005</v>
      </c>
      <c r="F173" s="10">
        <f t="shared" ref="F173:F179" si="34">E173/C173</f>
        <v>0.47345320534729929</v>
      </c>
      <c r="G173" s="9">
        <v>7021166.4937500004</v>
      </c>
      <c r="H173" s="11">
        <f t="shared" ref="H173:H179" si="35">G173/C173-1</f>
        <v>0.69234240902037381</v>
      </c>
    </row>
    <row r="174" spans="1:8" x14ac:dyDescent="0.25">
      <c r="A174" s="12" t="s">
        <v>7</v>
      </c>
      <c r="B174" s="13">
        <v>5486284.6800000006</v>
      </c>
      <c r="C174" s="13">
        <v>4526987</v>
      </c>
      <c r="D174" s="14">
        <f>C174/B174-1</f>
        <v>-0.17485379194723094</v>
      </c>
      <c r="E174" s="13">
        <v>3196800.04</v>
      </c>
      <c r="F174" s="14">
        <f t="shared" si="34"/>
        <v>0.70616505856986111</v>
      </c>
      <c r="G174" s="13">
        <v>7005605.1965833325</v>
      </c>
      <c r="H174" s="15">
        <f t="shared" si="35"/>
        <v>0.54752050239670069</v>
      </c>
    </row>
    <row r="175" spans="1:8" x14ac:dyDescent="0.25">
      <c r="A175" s="8" t="s">
        <v>6</v>
      </c>
      <c r="B175" s="9">
        <v>2716063.4000000004</v>
      </c>
      <c r="C175" s="9">
        <v>2520066</v>
      </c>
      <c r="D175" s="10">
        <f>C175/B175-1</f>
        <v>-7.2162306667804765E-2</v>
      </c>
      <c r="E175" s="9">
        <v>1679260.29</v>
      </c>
      <c r="F175" s="10">
        <f t="shared" si="34"/>
        <v>0.66635567877984148</v>
      </c>
      <c r="G175" s="9">
        <v>3848706.7560000001</v>
      </c>
      <c r="H175" s="11">
        <f t="shared" si="35"/>
        <v>0.5272245869751031</v>
      </c>
    </row>
    <row r="176" spans="1:8" x14ac:dyDescent="0.25">
      <c r="A176" s="12" t="s">
        <v>5</v>
      </c>
      <c r="B176" s="13">
        <v>0</v>
      </c>
      <c r="C176" s="13">
        <v>815479</v>
      </c>
      <c r="D176" s="14"/>
      <c r="E176" s="13">
        <v>495247.06999999995</v>
      </c>
      <c r="F176" s="14">
        <f t="shared" si="34"/>
        <v>0.60730818328859471</v>
      </c>
      <c r="G176" s="13">
        <v>1170251.4305</v>
      </c>
      <c r="H176" s="15">
        <f t="shared" si="35"/>
        <v>0.43504790497364132</v>
      </c>
    </row>
    <row r="177" spans="1:8" x14ac:dyDescent="0.25">
      <c r="A177" s="8" t="s">
        <v>2</v>
      </c>
      <c r="B177" s="9">
        <v>1690008.3199999998</v>
      </c>
      <c r="C177" s="9">
        <v>1436860</v>
      </c>
      <c r="D177" s="10">
        <f>C177/B177-1</f>
        <v>-0.14979116789200175</v>
      </c>
      <c r="E177" s="9">
        <v>752137.81</v>
      </c>
      <c r="F177" s="10">
        <f t="shared" si="34"/>
        <v>0.52345935581754666</v>
      </c>
      <c r="G177" s="9">
        <v>1689782.6076666664</v>
      </c>
      <c r="H177" s="11">
        <f t="shared" si="35"/>
        <v>0.17602453103758631</v>
      </c>
    </row>
    <row r="178" spans="1:8" x14ac:dyDescent="0.25">
      <c r="A178" s="12" t="s">
        <v>3</v>
      </c>
      <c r="B178" s="13">
        <v>2745039.0499999989</v>
      </c>
      <c r="C178" s="13">
        <v>2306835</v>
      </c>
      <c r="D178" s="14">
        <f>C178/B178-1</f>
        <v>-0.15963490574022943</v>
      </c>
      <c r="E178" s="13">
        <v>1123609.27</v>
      </c>
      <c r="F178" s="14">
        <f t="shared" si="34"/>
        <v>0.48707829992175428</v>
      </c>
      <c r="G178" s="13">
        <v>2356995.0794166666</v>
      </c>
      <c r="H178" s="15">
        <f t="shared" si="35"/>
        <v>2.1744112351627543E-2</v>
      </c>
    </row>
    <row r="179" spans="1:8" x14ac:dyDescent="0.25">
      <c r="A179" s="8" t="s">
        <v>4</v>
      </c>
      <c r="B179" s="9">
        <v>5431440.4699999997</v>
      </c>
      <c r="C179" s="9">
        <v>3216987</v>
      </c>
      <c r="D179" s="10">
        <f>C179/B179-1</f>
        <v>-0.4077101612788181</v>
      </c>
      <c r="E179" s="9">
        <v>1874254.23</v>
      </c>
      <c r="F179" s="10">
        <f t="shared" si="34"/>
        <v>0.58261168913644967</v>
      </c>
      <c r="G179" s="9">
        <v>2510499.9863333339</v>
      </c>
      <c r="H179" s="11">
        <f t="shared" si="35"/>
        <v>-0.21961139838820176</v>
      </c>
    </row>
    <row r="180" spans="1:8" x14ac:dyDescent="0.25">
      <c r="A180" s="12" t="s">
        <v>8</v>
      </c>
      <c r="B180" s="13">
        <v>0</v>
      </c>
      <c r="C180" s="13">
        <v>1428000</v>
      </c>
      <c r="D180" s="14"/>
      <c r="E180" s="13">
        <v>0</v>
      </c>
      <c r="F180" s="14"/>
      <c r="G180" s="13">
        <v>0</v>
      </c>
      <c r="H180" s="15"/>
    </row>
    <row r="181" spans="1:8" x14ac:dyDescent="0.25">
      <c r="A181" s="5" t="s">
        <v>0</v>
      </c>
      <c r="B181" s="16">
        <f>SUM(B173:B180)</f>
        <v>20059463.16</v>
      </c>
      <c r="C181" s="16">
        <f>SUM(C173:C180)</f>
        <v>20400000</v>
      </c>
      <c r="D181" s="17">
        <f>C181/B181-1</f>
        <v>1.6976368573963452E-2</v>
      </c>
      <c r="E181" s="16">
        <f>SUM(E173:E180)</f>
        <v>11085564.74</v>
      </c>
      <c r="F181" s="17">
        <f>E181/C181</f>
        <v>0.54341003627450979</v>
      </c>
      <c r="G181" s="16">
        <f>SUM(G173:G180)</f>
        <v>25603007.550250001</v>
      </c>
      <c r="H181" s="18">
        <f>G181/C181-1</f>
        <v>0.2550493897181374</v>
      </c>
    </row>
    <row r="183" spans="1:8" ht="15.75" thickBot="1" x14ac:dyDescent="0.3"/>
    <row r="184" spans="1:8" ht="45" x14ac:dyDescent="0.25">
      <c r="A184" s="1" t="s">
        <v>13</v>
      </c>
      <c r="B184" s="2" t="s">
        <v>73</v>
      </c>
      <c r="C184" s="2" t="s">
        <v>74</v>
      </c>
      <c r="D184" s="3" t="s">
        <v>76</v>
      </c>
      <c r="E184" s="2" t="s">
        <v>75</v>
      </c>
      <c r="F184" s="3" t="s">
        <v>77</v>
      </c>
      <c r="G184" s="2" t="s">
        <v>82</v>
      </c>
      <c r="H184" s="4" t="s">
        <v>79</v>
      </c>
    </row>
    <row r="185" spans="1:8" x14ac:dyDescent="0.25">
      <c r="A185" s="8" t="s">
        <v>1</v>
      </c>
      <c r="B185" s="9">
        <v>10529194.709999997</v>
      </c>
      <c r="C185" s="9">
        <v>24709278</v>
      </c>
      <c r="D185" s="10">
        <f t="shared" ref="D185:D190" si="36">C185/B185-1</f>
        <v>1.3467395827083157</v>
      </c>
      <c r="E185" s="9">
        <v>12084314.690000001</v>
      </c>
      <c r="F185" s="10">
        <f t="shared" ref="F185:F191" si="37">E185/C185</f>
        <v>0.48905980538970023</v>
      </c>
      <c r="G185" s="9">
        <v>44875552.578666665</v>
      </c>
      <c r="H185" s="11">
        <f t="shared" ref="H185:H191" si="38">G185/C185-1</f>
        <v>0.81614179818069399</v>
      </c>
    </row>
    <row r="186" spans="1:8" x14ac:dyDescent="0.25">
      <c r="A186" s="12" t="s">
        <v>3</v>
      </c>
      <c r="B186" s="13">
        <v>8922337.3200000022</v>
      </c>
      <c r="C186" s="13">
        <v>7909012</v>
      </c>
      <c r="D186" s="14">
        <f t="shared" si="36"/>
        <v>-0.11357173391422526</v>
      </c>
      <c r="E186" s="13">
        <v>6126159.9500000011</v>
      </c>
      <c r="F186" s="14">
        <f t="shared" si="37"/>
        <v>0.77457967569147712</v>
      </c>
      <c r="G186" s="13">
        <v>13120301.276000004</v>
      </c>
      <c r="H186" s="15">
        <f t="shared" si="38"/>
        <v>0.65890521799688817</v>
      </c>
    </row>
    <row r="187" spans="1:8" x14ac:dyDescent="0.25">
      <c r="A187" s="8" t="s">
        <v>6</v>
      </c>
      <c r="B187" s="9">
        <v>33627698.510000005</v>
      </c>
      <c r="C187" s="9">
        <v>33700000</v>
      </c>
      <c r="D187" s="10">
        <f t="shared" si="36"/>
        <v>2.1500576371140667E-3</v>
      </c>
      <c r="E187" s="9">
        <v>23500459.940000001</v>
      </c>
      <c r="F187" s="10">
        <f t="shared" si="37"/>
        <v>0.69734302492581601</v>
      </c>
      <c r="G187" s="9">
        <v>52228403.744666673</v>
      </c>
      <c r="H187" s="11">
        <f t="shared" si="38"/>
        <v>0.54980426542037608</v>
      </c>
    </row>
    <row r="188" spans="1:8" x14ac:dyDescent="0.25">
      <c r="A188" s="12" t="s">
        <v>7</v>
      </c>
      <c r="B188" s="13">
        <v>50774054.600000001</v>
      </c>
      <c r="C188" s="13">
        <v>49559748</v>
      </c>
      <c r="D188" s="14">
        <f t="shared" si="36"/>
        <v>-2.3915887938561475E-2</v>
      </c>
      <c r="E188" s="13">
        <v>30293504.93</v>
      </c>
      <c r="F188" s="14">
        <f t="shared" si="37"/>
        <v>0.61125219865928293</v>
      </c>
      <c r="G188" s="13">
        <v>68348142.272166669</v>
      </c>
      <c r="H188" s="15">
        <f t="shared" si="38"/>
        <v>0.37910592830630763</v>
      </c>
    </row>
    <row r="189" spans="1:8" x14ac:dyDescent="0.25">
      <c r="A189" s="8" t="s">
        <v>2</v>
      </c>
      <c r="B189" s="9">
        <v>13220928.329999998</v>
      </c>
      <c r="C189" s="9">
        <v>11208000</v>
      </c>
      <c r="D189" s="10">
        <f t="shared" si="36"/>
        <v>-0.15225317615801637</v>
      </c>
      <c r="E189" s="9">
        <v>6207314.3699999992</v>
      </c>
      <c r="F189" s="10">
        <f t="shared" si="37"/>
        <v>0.55382890524625261</v>
      </c>
      <c r="G189" s="9">
        <v>13138857.299166668</v>
      </c>
      <c r="H189" s="11">
        <f t="shared" si="38"/>
        <v>0.17227491962586261</v>
      </c>
    </row>
    <row r="190" spans="1:8" x14ac:dyDescent="0.25">
      <c r="A190" s="12" t="s">
        <v>4</v>
      </c>
      <c r="B190" s="13">
        <v>40953643.299999997</v>
      </c>
      <c r="C190" s="13">
        <v>30833939</v>
      </c>
      <c r="D190" s="14">
        <f t="shared" si="36"/>
        <v>-0.2471014416438988</v>
      </c>
      <c r="E190" s="13">
        <v>17615252.050000004</v>
      </c>
      <c r="F190" s="14">
        <f t="shared" si="37"/>
        <v>0.57129424981997934</v>
      </c>
      <c r="G190" s="13">
        <v>28368764.320833333</v>
      </c>
      <c r="H190" s="15">
        <f t="shared" si="38"/>
        <v>-7.9950040738118733E-2</v>
      </c>
    </row>
    <row r="191" spans="1:8" x14ac:dyDescent="0.25">
      <c r="A191" s="8" t="s">
        <v>5</v>
      </c>
      <c r="B191" s="9">
        <v>0</v>
      </c>
      <c r="C191" s="9">
        <v>6720023</v>
      </c>
      <c r="D191" s="10"/>
      <c r="E191" s="9">
        <v>1500207.85</v>
      </c>
      <c r="F191" s="10">
        <f t="shared" si="37"/>
        <v>0.2232444516930969</v>
      </c>
      <c r="G191" s="9">
        <v>3837607.3119999999</v>
      </c>
      <c r="H191" s="11">
        <f t="shared" si="38"/>
        <v>-0.42892943789031679</v>
      </c>
    </row>
    <row r="192" spans="1:8" x14ac:dyDescent="0.25">
      <c r="A192" s="12" t="s">
        <v>8</v>
      </c>
      <c r="B192" s="13">
        <v>0</v>
      </c>
      <c r="C192" s="13">
        <v>3360000</v>
      </c>
      <c r="D192" s="14"/>
      <c r="E192" s="13">
        <v>0</v>
      </c>
      <c r="F192" s="14"/>
      <c r="G192" s="13">
        <v>0</v>
      </c>
      <c r="H192" s="15"/>
    </row>
    <row r="193" spans="1:8" x14ac:dyDescent="0.25">
      <c r="A193" s="5" t="s">
        <v>0</v>
      </c>
      <c r="B193" s="16">
        <f>SUM(B185:B192)</f>
        <v>158027856.77000001</v>
      </c>
      <c r="C193" s="16">
        <f>SUM(C185:C192)</f>
        <v>168000000</v>
      </c>
      <c r="D193" s="17">
        <f>C193/B193-1</f>
        <v>6.3103704839291952E-2</v>
      </c>
      <c r="E193" s="16">
        <f>SUM(E185:E192)</f>
        <v>97327213.780000001</v>
      </c>
      <c r="F193" s="17">
        <f>E193/C193</f>
        <v>0.57932865345238094</v>
      </c>
      <c r="G193" s="16">
        <f>SUM(G185:G192)</f>
        <v>223917628.80350003</v>
      </c>
      <c r="H193" s="18">
        <f>G193/C193-1</f>
        <v>0.33284302859226211</v>
      </c>
    </row>
    <row r="195" spans="1:8" ht="15.75" thickBot="1" x14ac:dyDescent="0.3"/>
    <row r="196" spans="1:8" ht="45" x14ac:dyDescent="0.25">
      <c r="A196" s="1" t="s">
        <v>14</v>
      </c>
      <c r="B196" s="2" t="s">
        <v>73</v>
      </c>
      <c r="C196" s="2" t="s">
        <v>74</v>
      </c>
      <c r="D196" s="3" t="s">
        <v>76</v>
      </c>
      <c r="E196" s="2" t="s">
        <v>75</v>
      </c>
      <c r="F196" s="3" t="s">
        <v>77</v>
      </c>
      <c r="G196" s="2" t="s">
        <v>82</v>
      </c>
      <c r="H196" s="4" t="s">
        <v>79</v>
      </c>
    </row>
    <row r="197" spans="1:8" x14ac:dyDescent="0.25">
      <c r="A197" s="8" t="s">
        <v>6</v>
      </c>
      <c r="B197" s="9">
        <v>823293.26000000013</v>
      </c>
      <c r="C197" s="9">
        <v>705000</v>
      </c>
      <c r="D197" s="10">
        <f t="shared" ref="D197:D203" si="39">C197/B197-1</f>
        <v>-0.14368301764064006</v>
      </c>
      <c r="E197" s="9">
        <v>579095.68000000005</v>
      </c>
      <c r="F197" s="10">
        <f t="shared" ref="F197:F203" si="40">E197/C197</f>
        <v>0.8214123120567377</v>
      </c>
      <c r="G197" s="9">
        <v>1208853.8208333338</v>
      </c>
      <c r="H197" s="11">
        <f t="shared" ref="H197:H203" si="41">G197/C197-1</f>
        <v>0.71468627068557988</v>
      </c>
    </row>
    <row r="198" spans="1:8" x14ac:dyDescent="0.25">
      <c r="A198" s="12" t="s">
        <v>1</v>
      </c>
      <c r="B198" s="13">
        <v>781931.52000000014</v>
      </c>
      <c r="C198" s="13">
        <v>2011964</v>
      </c>
      <c r="D198" s="14">
        <f t="shared" si="39"/>
        <v>1.5730693143051706</v>
      </c>
      <c r="E198" s="13">
        <v>985644.34000000008</v>
      </c>
      <c r="F198" s="14">
        <f t="shared" si="40"/>
        <v>0.48989163822016701</v>
      </c>
      <c r="G198" s="13">
        <v>3398312.1087916666</v>
      </c>
      <c r="H198" s="15">
        <f t="shared" si="41"/>
        <v>0.68905214446762786</v>
      </c>
    </row>
    <row r="199" spans="1:8" x14ac:dyDescent="0.25">
      <c r="A199" s="8" t="s">
        <v>7</v>
      </c>
      <c r="B199" s="9">
        <v>4267483.4800000004</v>
      </c>
      <c r="C199" s="9">
        <v>4030604</v>
      </c>
      <c r="D199" s="10">
        <f t="shared" si="39"/>
        <v>-5.5508001638473914E-2</v>
      </c>
      <c r="E199" s="9">
        <v>2472816.7999999993</v>
      </c>
      <c r="F199" s="10">
        <f t="shared" si="40"/>
        <v>0.61351023320574272</v>
      </c>
      <c r="G199" s="9">
        <v>5097732.6545833331</v>
      </c>
      <c r="H199" s="11">
        <f t="shared" si="41"/>
        <v>0.26475651157576707</v>
      </c>
    </row>
    <row r="200" spans="1:8" x14ac:dyDescent="0.25">
      <c r="A200" s="12" t="s">
        <v>5</v>
      </c>
      <c r="B200" s="13">
        <v>145150.38</v>
      </c>
      <c r="C200" s="13">
        <v>499434</v>
      </c>
      <c r="D200" s="14">
        <f t="shared" si="39"/>
        <v>2.4408039441577762</v>
      </c>
      <c r="E200" s="13">
        <v>77653.719999999987</v>
      </c>
      <c r="F200" s="14">
        <f t="shared" si="40"/>
        <v>0.1554834472623009</v>
      </c>
      <c r="G200" s="13">
        <v>625177.59416666662</v>
      </c>
      <c r="H200" s="15">
        <f t="shared" si="41"/>
        <v>0.25177219445745913</v>
      </c>
    </row>
    <row r="201" spans="1:8" x14ac:dyDescent="0.25">
      <c r="A201" s="8" t="s">
        <v>3</v>
      </c>
      <c r="B201" s="9">
        <v>244573.17999999996</v>
      </c>
      <c r="C201" s="9">
        <v>311012</v>
      </c>
      <c r="D201" s="10">
        <f t="shared" si="39"/>
        <v>0.27165210837917741</v>
      </c>
      <c r="E201" s="9">
        <v>160916.45000000001</v>
      </c>
      <c r="F201" s="10">
        <f t="shared" si="40"/>
        <v>0.51739627409874867</v>
      </c>
      <c r="G201" s="9">
        <v>333336.70674999995</v>
      </c>
      <c r="H201" s="11">
        <f t="shared" si="41"/>
        <v>7.1780853311126158E-2</v>
      </c>
    </row>
    <row r="202" spans="1:8" x14ac:dyDescent="0.25">
      <c r="A202" s="12" t="s">
        <v>4</v>
      </c>
      <c r="B202" s="13">
        <v>3423806.64</v>
      </c>
      <c r="C202" s="13">
        <v>1920885</v>
      </c>
      <c r="D202" s="14">
        <f t="shared" si="39"/>
        <v>-0.4389621839158534</v>
      </c>
      <c r="E202" s="13">
        <v>1283502.3999999999</v>
      </c>
      <c r="F202" s="14">
        <f t="shared" si="40"/>
        <v>0.66818284280422824</v>
      </c>
      <c r="G202" s="13">
        <v>2026301.0872500003</v>
      </c>
      <c r="H202" s="15">
        <f t="shared" si="41"/>
        <v>5.4878916358866103E-2</v>
      </c>
    </row>
    <row r="203" spans="1:8" x14ac:dyDescent="0.25">
      <c r="A203" s="8" t="s">
        <v>2</v>
      </c>
      <c r="B203" s="9">
        <v>819259.72</v>
      </c>
      <c r="C203" s="9">
        <v>879501</v>
      </c>
      <c r="D203" s="10">
        <f t="shared" si="39"/>
        <v>7.353135828525792E-2</v>
      </c>
      <c r="E203" s="9">
        <v>361440.54000000004</v>
      </c>
      <c r="F203" s="10">
        <f t="shared" si="40"/>
        <v>0.41096091988525318</v>
      </c>
      <c r="G203" s="9">
        <v>756666.68299999996</v>
      </c>
      <c r="H203" s="11">
        <f t="shared" si="41"/>
        <v>-0.13966364677243126</v>
      </c>
    </row>
    <row r="204" spans="1:8" x14ac:dyDescent="0.25">
      <c r="A204" s="12" t="s">
        <v>8</v>
      </c>
      <c r="B204" s="13">
        <v>0</v>
      </c>
      <c r="C204" s="13">
        <v>2121600</v>
      </c>
      <c r="D204" s="14"/>
      <c r="E204" s="13">
        <v>0</v>
      </c>
      <c r="F204" s="14"/>
      <c r="G204" s="13">
        <v>0</v>
      </c>
      <c r="H204" s="15"/>
    </row>
    <row r="205" spans="1:8" x14ac:dyDescent="0.25">
      <c r="A205" s="5" t="s">
        <v>0</v>
      </c>
      <c r="B205" s="16">
        <f>SUM(B197:B204)</f>
        <v>10505498.180000002</v>
      </c>
      <c r="C205" s="16">
        <f>SUM(C197:C204)</f>
        <v>12480000</v>
      </c>
      <c r="D205" s="17">
        <f>C205/B205-1</f>
        <v>0.18794937528607503</v>
      </c>
      <c r="E205" s="16">
        <f>SUM(E197:E204)</f>
        <v>5921069.9299999988</v>
      </c>
      <c r="F205" s="17">
        <f>E205/C205</f>
        <v>0.47444470592948706</v>
      </c>
      <c r="G205" s="16">
        <f>SUM(G197:G204)</f>
        <v>13446380.655375</v>
      </c>
      <c r="H205" s="18">
        <f>G205/C205-1</f>
        <v>7.7434347385817226E-2</v>
      </c>
    </row>
    <row r="207" spans="1:8" ht="15.75" thickBot="1" x14ac:dyDescent="0.3"/>
    <row r="208" spans="1:8" ht="45" x14ac:dyDescent="0.25">
      <c r="A208" s="1" t="s">
        <v>42</v>
      </c>
      <c r="B208" s="2" t="s">
        <v>73</v>
      </c>
      <c r="C208" s="2" t="s">
        <v>74</v>
      </c>
      <c r="D208" s="3" t="s">
        <v>76</v>
      </c>
      <c r="E208" s="2" t="s">
        <v>75</v>
      </c>
      <c r="F208" s="3" t="s">
        <v>77</v>
      </c>
      <c r="G208" s="2" t="s">
        <v>82</v>
      </c>
      <c r="H208" s="4" t="s">
        <v>79</v>
      </c>
    </row>
    <row r="209" spans="1:8" x14ac:dyDescent="0.25">
      <c r="A209" s="8" t="s">
        <v>6</v>
      </c>
      <c r="B209" s="9">
        <v>470528.1999999999</v>
      </c>
      <c r="C209" s="9">
        <v>281250</v>
      </c>
      <c r="D209" s="10">
        <f t="shared" ref="D209:D214" si="42">C209/B209-1</f>
        <v>-0.40226749427558206</v>
      </c>
      <c r="E209" s="9">
        <v>162054.15</v>
      </c>
      <c r="F209" s="10">
        <f t="shared" ref="F209:F215" si="43">E209/C209</f>
        <v>0.57619253333333331</v>
      </c>
      <c r="G209" s="9">
        <v>453739.32908333332</v>
      </c>
      <c r="H209" s="11">
        <f t="shared" ref="H209:H215" si="44">G209/C209-1</f>
        <v>0.61329539229629626</v>
      </c>
    </row>
    <row r="210" spans="1:8" x14ac:dyDescent="0.25">
      <c r="A210" s="12" t="s">
        <v>1</v>
      </c>
      <c r="B210" s="13">
        <v>600993.62</v>
      </c>
      <c r="C210" s="13">
        <v>1194019</v>
      </c>
      <c r="D210" s="14">
        <f t="shared" si="42"/>
        <v>0.98674155642450923</v>
      </c>
      <c r="E210" s="13">
        <v>436287.68</v>
      </c>
      <c r="F210" s="14">
        <f t="shared" si="43"/>
        <v>0.36539425252026975</v>
      </c>
      <c r="G210" s="13">
        <v>1596580.5905416664</v>
      </c>
      <c r="H210" s="15">
        <f t="shared" si="44"/>
        <v>0.33714839591469348</v>
      </c>
    </row>
    <row r="211" spans="1:8" x14ac:dyDescent="0.25">
      <c r="A211" s="8" t="s">
        <v>7</v>
      </c>
      <c r="B211" s="9">
        <v>1414151.4</v>
      </c>
      <c r="C211" s="9">
        <v>1460003</v>
      </c>
      <c r="D211" s="10">
        <f t="shared" si="42"/>
        <v>3.2423402473030993E-2</v>
      </c>
      <c r="E211" s="9">
        <v>737573.35000000009</v>
      </c>
      <c r="F211" s="10">
        <f t="shared" si="43"/>
        <v>0.50518618797358639</v>
      </c>
      <c r="G211" s="9">
        <v>1572298.8568333334</v>
      </c>
      <c r="H211" s="11">
        <f t="shared" si="44"/>
        <v>7.691481238965503E-2</v>
      </c>
    </row>
    <row r="212" spans="1:8" x14ac:dyDescent="0.25">
      <c r="A212" s="12" t="s">
        <v>3</v>
      </c>
      <c r="B212" s="13">
        <v>327627.43</v>
      </c>
      <c r="C212" s="13">
        <v>384908</v>
      </c>
      <c r="D212" s="14">
        <f t="shared" si="42"/>
        <v>0.17483447585569989</v>
      </c>
      <c r="E212" s="13">
        <v>165436.32999999999</v>
      </c>
      <c r="F212" s="14">
        <f t="shared" si="43"/>
        <v>0.42980746048406371</v>
      </c>
      <c r="G212" s="13">
        <v>397040.36349999998</v>
      </c>
      <c r="H212" s="15">
        <f t="shared" si="44"/>
        <v>3.1520164558803687E-2</v>
      </c>
    </row>
    <row r="213" spans="1:8" x14ac:dyDescent="0.25">
      <c r="A213" s="8" t="s">
        <v>4</v>
      </c>
      <c r="B213" s="9">
        <v>1172523.2300000002</v>
      </c>
      <c r="C213" s="9">
        <v>805658</v>
      </c>
      <c r="D213" s="10">
        <f t="shared" si="42"/>
        <v>-0.31288525516036059</v>
      </c>
      <c r="E213" s="9">
        <v>467169.58999999997</v>
      </c>
      <c r="F213" s="10">
        <f t="shared" si="43"/>
        <v>0.57986092113527077</v>
      </c>
      <c r="G213" s="9">
        <v>785536.48508333333</v>
      </c>
      <c r="H213" s="11">
        <f t="shared" si="44"/>
        <v>-2.4975256146735569E-2</v>
      </c>
    </row>
    <row r="214" spans="1:8" x14ac:dyDescent="0.25">
      <c r="A214" s="12" t="s">
        <v>2</v>
      </c>
      <c r="B214" s="13">
        <v>338380.72</v>
      </c>
      <c r="C214" s="13">
        <v>340700</v>
      </c>
      <c r="D214" s="14">
        <f t="shared" si="42"/>
        <v>6.8540548054867312E-3</v>
      </c>
      <c r="E214" s="13">
        <v>150695.20000000001</v>
      </c>
      <c r="F214" s="14">
        <f t="shared" si="43"/>
        <v>0.44231053712943941</v>
      </c>
      <c r="G214" s="13">
        <v>325034.02733333327</v>
      </c>
      <c r="H214" s="15">
        <f t="shared" si="44"/>
        <v>-4.5981721945015375E-2</v>
      </c>
    </row>
    <row r="215" spans="1:8" x14ac:dyDescent="0.25">
      <c r="A215" s="8" t="s">
        <v>5</v>
      </c>
      <c r="B215" s="9">
        <v>0</v>
      </c>
      <c r="C215" s="9">
        <v>139462</v>
      </c>
      <c r="D215" s="10"/>
      <c r="E215" s="9">
        <v>64244.74</v>
      </c>
      <c r="F215" s="10">
        <f t="shared" si="43"/>
        <v>0.46066125539573505</v>
      </c>
      <c r="G215" s="9">
        <v>119561.59575000001</v>
      </c>
      <c r="H215" s="11">
        <f t="shared" si="44"/>
        <v>-0.14269409767535235</v>
      </c>
    </row>
    <row r="216" spans="1:8" x14ac:dyDescent="0.25">
      <c r="A216" s="12" t="s">
        <v>8</v>
      </c>
      <c r="B216" s="13">
        <v>0</v>
      </c>
      <c r="C216" s="13">
        <v>94000</v>
      </c>
      <c r="D216" s="14"/>
      <c r="E216" s="13">
        <v>0</v>
      </c>
      <c r="F216" s="14"/>
      <c r="G216" s="13">
        <v>0</v>
      </c>
      <c r="H216" s="15"/>
    </row>
    <row r="217" spans="1:8" x14ac:dyDescent="0.25">
      <c r="A217" s="5" t="s">
        <v>0</v>
      </c>
      <c r="B217" s="16">
        <f>SUM(B209:B216)</f>
        <v>4324204.5999999996</v>
      </c>
      <c r="C217" s="16">
        <f>SUM(C209:C216)</f>
        <v>4700000</v>
      </c>
      <c r="D217" s="17">
        <f>C217/B217-1</f>
        <v>8.6905092326112543E-2</v>
      </c>
      <c r="E217" s="16">
        <f>SUM(E209:E216)</f>
        <v>2183461.0400000005</v>
      </c>
      <c r="F217" s="17">
        <f>E217/C217</f>
        <v>0.46456617872340439</v>
      </c>
      <c r="G217" s="16">
        <f>SUM(G209:G216)</f>
        <v>5249791.2481249999</v>
      </c>
      <c r="H217" s="18">
        <f>G217/C217-1</f>
        <v>0.1169768613031914</v>
      </c>
    </row>
    <row r="219" spans="1:8" ht="15.75" thickBot="1" x14ac:dyDescent="0.3"/>
    <row r="220" spans="1:8" ht="45" x14ac:dyDescent="0.25">
      <c r="A220" s="1" t="s">
        <v>43</v>
      </c>
      <c r="B220" s="2" t="s">
        <v>73</v>
      </c>
      <c r="C220" s="2" t="s">
        <v>74</v>
      </c>
      <c r="D220" s="3" t="s">
        <v>76</v>
      </c>
      <c r="E220" s="2" t="s">
        <v>75</v>
      </c>
      <c r="F220" s="3" t="s">
        <v>77</v>
      </c>
      <c r="G220" s="2" t="s">
        <v>82</v>
      </c>
      <c r="H220" s="4" t="s">
        <v>79</v>
      </c>
    </row>
    <row r="221" spans="1:8" x14ac:dyDescent="0.25">
      <c r="A221" s="8" t="s">
        <v>1</v>
      </c>
      <c r="B221" s="9">
        <v>882345.40000000014</v>
      </c>
      <c r="C221" s="9">
        <v>1969930</v>
      </c>
      <c r="D221" s="10">
        <f>C221/B221-1</f>
        <v>1.2326064146761571</v>
      </c>
      <c r="E221" s="9">
        <v>760099.52</v>
      </c>
      <c r="F221" s="10">
        <f t="shared" ref="F221:F227" si="45">E221/C221</f>
        <v>0.38585103023965317</v>
      </c>
      <c r="G221" s="9">
        <v>2636932.6278750007</v>
      </c>
      <c r="H221" s="11">
        <f t="shared" ref="H221:H227" si="46">G221/C221-1</f>
        <v>0.33859204533917486</v>
      </c>
    </row>
    <row r="222" spans="1:8" x14ac:dyDescent="0.25">
      <c r="A222" s="12" t="s">
        <v>7</v>
      </c>
      <c r="B222" s="13">
        <v>2432579.54</v>
      </c>
      <c r="C222" s="13">
        <v>2401299</v>
      </c>
      <c r="D222" s="14">
        <f>C222/B222-1</f>
        <v>-1.2858999874676313E-2</v>
      </c>
      <c r="E222" s="13">
        <v>1232379.3499999999</v>
      </c>
      <c r="F222" s="14">
        <f t="shared" si="45"/>
        <v>0.51321361896207007</v>
      </c>
      <c r="G222" s="13">
        <v>2765512.9049166664</v>
      </c>
      <c r="H222" s="15">
        <f t="shared" si="46"/>
        <v>0.15167370032497685</v>
      </c>
    </row>
    <row r="223" spans="1:8" x14ac:dyDescent="0.25">
      <c r="A223" s="8" t="s">
        <v>2</v>
      </c>
      <c r="B223" s="9">
        <v>747396.91999999993</v>
      </c>
      <c r="C223" s="9">
        <v>577101</v>
      </c>
      <c r="D223" s="10">
        <f>C223/B223-1</f>
        <v>-0.22785204948396087</v>
      </c>
      <c r="E223" s="9">
        <v>311185.01999999996</v>
      </c>
      <c r="F223" s="10">
        <f t="shared" si="45"/>
        <v>0.53922107222132687</v>
      </c>
      <c r="G223" s="9">
        <v>648680.77249999996</v>
      </c>
      <c r="H223" s="11">
        <f t="shared" si="46"/>
        <v>0.12403335378036084</v>
      </c>
    </row>
    <row r="224" spans="1:8" x14ac:dyDescent="0.25">
      <c r="A224" s="12" t="s">
        <v>4</v>
      </c>
      <c r="B224" s="13">
        <v>2469943.5699999998</v>
      </c>
      <c r="C224" s="13">
        <v>1794118</v>
      </c>
      <c r="D224" s="14">
        <f>C224/B224-1</f>
        <v>-0.27361984225412883</v>
      </c>
      <c r="E224" s="13">
        <v>1116078.3400000001</v>
      </c>
      <c r="F224" s="14">
        <f t="shared" si="45"/>
        <v>0.62207632942760738</v>
      </c>
      <c r="G224" s="13">
        <v>1780375.6855833333</v>
      </c>
      <c r="H224" s="15">
        <f t="shared" si="46"/>
        <v>-7.6596491516537357E-3</v>
      </c>
    </row>
    <row r="225" spans="1:8" x14ac:dyDescent="0.25">
      <c r="A225" s="8" t="s">
        <v>6</v>
      </c>
      <c r="B225" s="9">
        <v>1222290.77</v>
      </c>
      <c r="C225" s="9">
        <v>1155000</v>
      </c>
      <c r="D225" s="10">
        <f>C225/B225-1</f>
        <v>-5.5052996923146247E-2</v>
      </c>
      <c r="E225" s="9">
        <v>349579.86</v>
      </c>
      <c r="F225" s="10">
        <f t="shared" si="45"/>
        <v>0.30266654545454547</v>
      </c>
      <c r="G225" s="9">
        <v>847728.67583333328</v>
      </c>
      <c r="H225" s="11">
        <f t="shared" si="46"/>
        <v>-0.26603577849927851</v>
      </c>
    </row>
    <row r="226" spans="1:8" x14ac:dyDescent="0.25">
      <c r="A226" s="12" t="s">
        <v>5</v>
      </c>
      <c r="B226" s="13">
        <v>0</v>
      </c>
      <c r="C226" s="13">
        <v>380038</v>
      </c>
      <c r="D226" s="14"/>
      <c r="E226" s="13">
        <v>38631.149999999994</v>
      </c>
      <c r="F226" s="14">
        <f t="shared" si="45"/>
        <v>0.10165075597703387</v>
      </c>
      <c r="G226" s="13">
        <v>262057.67574999999</v>
      </c>
      <c r="H226" s="15">
        <f t="shared" si="46"/>
        <v>-0.31044349315068498</v>
      </c>
    </row>
    <row r="227" spans="1:8" x14ac:dyDescent="0.25">
      <c r="A227" s="8" t="s">
        <v>3</v>
      </c>
      <c r="B227" s="9">
        <v>601976.6</v>
      </c>
      <c r="C227" s="9">
        <v>1032514</v>
      </c>
      <c r="D227" s="10">
        <f>C227/B227-1</f>
        <v>0.71520620568972282</v>
      </c>
      <c r="E227" s="9">
        <v>262041.87</v>
      </c>
      <c r="F227" s="10">
        <f t="shared" si="45"/>
        <v>0.25379013747029094</v>
      </c>
      <c r="G227" s="9">
        <v>580342.25324999983</v>
      </c>
      <c r="H227" s="11">
        <f t="shared" si="46"/>
        <v>-0.43793279970053689</v>
      </c>
    </row>
    <row r="228" spans="1:8" x14ac:dyDescent="0.25">
      <c r="A228" s="12" t="s">
        <v>8</v>
      </c>
      <c r="B228" s="13">
        <v>0</v>
      </c>
      <c r="C228" s="13">
        <v>190000</v>
      </c>
      <c r="D228" s="14"/>
      <c r="E228" s="13">
        <v>0</v>
      </c>
      <c r="F228" s="14"/>
      <c r="G228" s="13">
        <v>0</v>
      </c>
      <c r="H228" s="15"/>
    </row>
    <row r="229" spans="1:8" x14ac:dyDescent="0.25">
      <c r="A229" s="5" t="s">
        <v>0</v>
      </c>
      <c r="B229" s="16">
        <f>SUM(B221:B228)</f>
        <v>8356532.7999999989</v>
      </c>
      <c r="C229" s="16">
        <f>SUM(C221:C228)</f>
        <v>9500000</v>
      </c>
      <c r="D229" s="17">
        <f>C229/B229-1</f>
        <v>0.13683512377286444</v>
      </c>
      <c r="E229" s="16">
        <f>SUM(E221:E228)</f>
        <v>4069995.1099999994</v>
      </c>
      <c r="F229" s="17">
        <f>E229/C229</f>
        <v>0.42842053789473677</v>
      </c>
      <c r="G229" s="16">
        <f>SUM(G221:G228)</f>
        <v>9521630.595708333</v>
      </c>
      <c r="H229" s="18">
        <f>G229/C229-1</f>
        <v>2.276904811403524E-3</v>
      </c>
    </row>
    <row r="231" spans="1:8" ht="15.75" thickBot="1" x14ac:dyDescent="0.3"/>
    <row r="232" spans="1:8" ht="45" x14ac:dyDescent="0.25">
      <c r="A232" s="1" t="s">
        <v>15</v>
      </c>
      <c r="B232" s="2" t="s">
        <v>73</v>
      </c>
      <c r="C232" s="2" t="s">
        <v>74</v>
      </c>
      <c r="D232" s="3" t="s">
        <v>76</v>
      </c>
      <c r="E232" s="2" t="s">
        <v>75</v>
      </c>
      <c r="F232" s="3" t="s">
        <v>77</v>
      </c>
      <c r="G232" s="2" t="s">
        <v>82</v>
      </c>
      <c r="H232" s="4" t="s">
        <v>79</v>
      </c>
    </row>
    <row r="233" spans="1:8" x14ac:dyDescent="0.25">
      <c r="A233" s="8" t="s">
        <v>1</v>
      </c>
      <c r="B233" s="9">
        <v>5529683.2300000014</v>
      </c>
      <c r="C233" s="9">
        <v>17384683</v>
      </c>
      <c r="D233" s="10">
        <f t="shared" ref="D233:D239" si="47">C233/B233-1</f>
        <v>2.1438840665742793</v>
      </c>
      <c r="E233" s="9">
        <v>6798863.3199999994</v>
      </c>
      <c r="F233" s="10">
        <f t="shared" ref="F233:F239" si="48">E233/C233</f>
        <v>0.39108353715739308</v>
      </c>
      <c r="G233" s="9">
        <v>26197051.440375004</v>
      </c>
      <c r="H233" s="11">
        <f t="shared" ref="H233:H239" si="49">G233/C233-1</f>
        <v>0.50690417768187102</v>
      </c>
    </row>
    <row r="234" spans="1:8" x14ac:dyDescent="0.25">
      <c r="A234" s="12" t="s">
        <v>7</v>
      </c>
      <c r="B234" s="13">
        <v>35257559.509999998</v>
      </c>
      <c r="C234" s="13">
        <v>36128001</v>
      </c>
      <c r="D234" s="14">
        <f t="shared" si="47"/>
        <v>2.468808114053167E-2</v>
      </c>
      <c r="E234" s="13">
        <v>18315123.969999999</v>
      </c>
      <c r="F234" s="14">
        <f t="shared" si="48"/>
        <v>0.50695093730760243</v>
      </c>
      <c r="G234" s="13">
        <v>40964619.472333334</v>
      </c>
      <c r="H234" s="15">
        <f t="shared" si="49"/>
        <v>0.13387451113980364</v>
      </c>
    </row>
    <row r="235" spans="1:8" x14ac:dyDescent="0.25">
      <c r="A235" s="8" t="s">
        <v>6</v>
      </c>
      <c r="B235" s="9">
        <v>28611289.219999999</v>
      </c>
      <c r="C235" s="9">
        <v>24483920</v>
      </c>
      <c r="D235" s="10">
        <f t="shared" si="47"/>
        <v>-0.14425666694931261</v>
      </c>
      <c r="E235" s="9">
        <v>11382496.850000001</v>
      </c>
      <c r="F235" s="10">
        <f t="shared" si="48"/>
        <v>0.46489683228829376</v>
      </c>
      <c r="G235" s="9">
        <v>27759275.045666665</v>
      </c>
      <c r="H235" s="11">
        <f t="shared" si="49"/>
        <v>0.13377576162912908</v>
      </c>
    </row>
    <row r="236" spans="1:8" x14ac:dyDescent="0.25">
      <c r="A236" s="12" t="s">
        <v>2</v>
      </c>
      <c r="B236" s="13">
        <v>8735359.25</v>
      </c>
      <c r="C236" s="13">
        <v>8560000</v>
      </c>
      <c r="D236" s="14">
        <f t="shared" si="47"/>
        <v>-2.0074646615134917E-2</v>
      </c>
      <c r="E236" s="13">
        <v>3844845.37</v>
      </c>
      <c r="F236" s="14">
        <f t="shared" si="48"/>
        <v>0.44916417873831777</v>
      </c>
      <c r="G236" s="13">
        <v>8831033.1064166669</v>
      </c>
      <c r="H236" s="15">
        <f t="shared" si="49"/>
        <v>3.1662746076713377E-2</v>
      </c>
    </row>
    <row r="237" spans="1:8" x14ac:dyDescent="0.25">
      <c r="A237" s="8" t="s">
        <v>4</v>
      </c>
      <c r="B237" s="9">
        <v>32584077.029999997</v>
      </c>
      <c r="C237" s="9">
        <v>23829338</v>
      </c>
      <c r="D237" s="10">
        <f t="shared" si="47"/>
        <v>-0.26868151035671661</v>
      </c>
      <c r="E237" s="9">
        <v>14574822.809999999</v>
      </c>
      <c r="F237" s="10">
        <f t="shared" si="48"/>
        <v>0.61163355901871885</v>
      </c>
      <c r="G237" s="9">
        <v>22851950.107499998</v>
      </c>
      <c r="H237" s="11">
        <f t="shared" si="49"/>
        <v>-4.1016158002375125E-2</v>
      </c>
    </row>
    <row r="238" spans="1:8" x14ac:dyDescent="0.25">
      <c r="A238" s="12" t="s">
        <v>3</v>
      </c>
      <c r="B238" s="13">
        <v>5083152.7299999995</v>
      </c>
      <c r="C238" s="13">
        <v>6175033</v>
      </c>
      <c r="D238" s="14">
        <f t="shared" si="47"/>
        <v>0.21480375034885113</v>
      </c>
      <c r="E238" s="13">
        <v>2135982.5499999998</v>
      </c>
      <c r="F238" s="14">
        <f t="shared" si="48"/>
        <v>0.34590625669530833</v>
      </c>
      <c r="G238" s="13">
        <v>4802648.6948333336</v>
      </c>
      <c r="H238" s="15">
        <f t="shared" si="49"/>
        <v>-0.22224728275406247</v>
      </c>
    </row>
    <row r="239" spans="1:8" x14ac:dyDescent="0.25">
      <c r="A239" s="8" t="s">
        <v>5</v>
      </c>
      <c r="B239" s="9">
        <v>269647.68000000005</v>
      </c>
      <c r="C239" s="9">
        <v>4959025</v>
      </c>
      <c r="D239" s="10">
        <f t="shared" si="47"/>
        <v>17.39075715392767</v>
      </c>
      <c r="E239" s="9">
        <v>891443.52999999991</v>
      </c>
      <c r="F239" s="10">
        <f t="shared" si="48"/>
        <v>0.17976185439678161</v>
      </c>
      <c r="G239" s="9">
        <v>2715365.1368333334</v>
      </c>
      <c r="H239" s="11">
        <f t="shared" si="49"/>
        <v>-0.45243971610682876</v>
      </c>
    </row>
    <row r="240" spans="1:8" x14ac:dyDescent="0.25">
      <c r="A240" s="12" t="s">
        <v>8</v>
      </c>
      <c r="B240" s="13">
        <v>0</v>
      </c>
      <c r="C240" s="13">
        <v>2001000</v>
      </c>
      <c r="D240" s="14"/>
      <c r="E240" s="13">
        <v>0</v>
      </c>
      <c r="F240" s="14"/>
      <c r="G240" s="13">
        <v>0</v>
      </c>
      <c r="H240" s="15"/>
    </row>
    <row r="241" spans="1:8" x14ac:dyDescent="0.25">
      <c r="A241" s="5" t="s">
        <v>0</v>
      </c>
      <c r="B241" s="16">
        <f>SUM(B233:B240)</f>
        <v>116070768.65000002</v>
      </c>
      <c r="C241" s="16">
        <f>SUM(C233:C240)</f>
        <v>123521000</v>
      </c>
      <c r="D241" s="17">
        <f>C241/B241-1</f>
        <v>6.4186973487402543E-2</v>
      </c>
      <c r="E241" s="16">
        <f>SUM(E233:E240)</f>
        <v>57943578.399999991</v>
      </c>
      <c r="F241" s="17">
        <f>E241/C241</f>
        <v>0.469099006646643</v>
      </c>
      <c r="G241" s="16">
        <f>SUM(G233:G240)</f>
        <v>134121943.00395836</v>
      </c>
      <c r="H241" s="18">
        <f>G241/C241-1</f>
        <v>8.5823001788832398E-2</v>
      </c>
    </row>
    <row r="243" spans="1:8" ht="15.75" thickBot="1" x14ac:dyDescent="0.3"/>
    <row r="244" spans="1:8" ht="45" x14ac:dyDescent="0.25">
      <c r="A244" s="1" t="s">
        <v>16</v>
      </c>
      <c r="B244" s="2" t="s">
        <v>73</v>
      </c>
      <c r="C244" s="2" t="s">
        <v>74</v>
      </c>
      <c r="D244" s="3" t="s">
        <v>76</v>
      </c>
      <c r="E244" s="2" t="s">
        <v>75</v>
      </c>
      <c r="F244" s="3" t="s">
        <v>77</v>
      </c>
      <c r="G244" s="2" t="s">
        <v>82</v>
      </c>
      <c r="H244" s="4" t="s">
        <v>79</v>
      </c>
    </row>
    <row r="245" spans="1:8" x14ac:dyDescent="0.25">
      <c r="A245" s="8" t="s">
        <v>1</v>
      </c>
      <c r="B245" s="9">
        <v>5970237.5600000005</v>
      </c>
      <c r="C245" s="9">
        <v>12641973</v>
      </c>
      <c r="D245" s="10">
        <f t="shared" ref="D245:D251" si="50">C245/B245-1</f>
        <v>1.1174991569347199</v>
      </c>
      <c r="E245" s="9">
        <v>5297867.99</v>
      </c>
      <c r="F245" s="10">
        <f t="shared" ref="F245:F251" si="51">E245/C245</f>
        <v>0.41906971245706665</v>
      </c>
      <c r="G245" s="9">
        <v>18154509.099166665</v>
      </c>
      <c r="H245" s="11">
        <f t="shared" ref="H245:H251" si="52">G245/C245-1</f>
        <v>0.43605029841201737</v>
      </c>
    </row>
    <row r="246" spans="1:8" x14ac:dyDescent="0.25">
      <c r="A246" s="12" t="s">
        <v>7</v>
      </c>
      <c r="B246" s="13">
        <v>18949307.030000005</v>
      </c>
      <c r="C246" s="13">
        <v>19089521</v>
      </c>
      <c r="D246" s="14">
        <f t="shared" si="50"/>
        <v>7.3994246743700476E-3</v>
      </c>
      <c r="E246" s="13">
        <v>10384240</v>
      </c>
      <c r="F246" s="14">
        <f t="shared" si="51"/>
        <v>0.54397593318344661</v>
      </c>
      <c r="G246" s="13">
        <v>22927041.417833336</v>
      </c>
      <c r="H246" s="15">
        <f t="shared" si="52"/>
        <v>0.20102759088786648</v>
      </c>
    </row>
    <row r="247" spans="1:8" x14ac:dyDescent="0.25">
      <c r="A247" s="8" t="s">
        <v>4</v>
      </c>
      <c r="B247" s="9">
        <v>17888553.369999997</v>
      </c>
      <c r="C247" s="9">
        <v>12352369</v>
      </c>
      <c r="D247" s="10">
        <f t="shared" si="50"/>
        <v>-0.30948194946185292</v>
      </c>
      <c r="E247" s="9">
        <v>7909846.6699999999</v>
      </c>
      <c r="F247" s="10">
        <f t="shared" si="51"/>
        <v>0.6403505813338316</v>
      </c>
      <c r="G247" s="9">
        <v>12471803.641916668</v>
      </c>
      <c r="H247" s="11">
        <f t="shared" si="52"/>
        <v>9.6689664886684401E-3</v>
      </c>
    </row>
    <row r="248" spans="1:8" x14ac:dyDescent="0.25">
      <c r="A248" s="12" t="s">
        <v>2</v>
      </c>
      <c r="B248" s="13">
        <v>5353463.5199999996</v>
      </c>
      <c r="C248" s="13">
        <v>5387000</v>
      </c>
      <c r="D248" s="14">
        <f t="shared" si="50"/>
        <v>6.2644454145828199E-3</v>
      </c>
      <c r="E248" s="13">
        <v>2518209.37</v>
      </c>
      <c r="F248" s="14">
        <f t="shared" si="51"/>
        <v>0.46746043623538147</v>
      </c>
      <c r="G248" s="13">
        <v>5333563.0231666667</v>
      </c>
      <c r="H248" s="15">
        <f t="shared" si="52"/>
        <v>-9.9196170100860348E-3</v>
      </c>
    </row>
    <row r="249" spans="1:8" x14ac:dyDescent="0.25">
      <c r="A249" s="8" t="s">
        <v>6</v>
      </c>
      <c r="B249" s="9">
        <v>14771328.699999999</v>
      </c>
      <c r="C249" s="9">
        <v>12933085</v>
      </c>
      <c r="D249" s="10">
        <f t="shared" si="50"/>
        <v>-0.12444673985218402</v>
      </c>
      <c r="E249" s="9">
        <v>5501714.7699999996</v>
      </c>
      <c r="F249" s="10">
        <f t="shared" si="51"/>
        <v>0.42539848535751523</v>
      </c>
      <c r="G249" s="9">
        <v>12695248.759</v>
      </c>
      <c r="H249" s="11">
        <f t="shared" si="52"/>
        <v>-1.838975317953917E-2</v>
      </c>
    </row>
    <row r="250" spans="1:8" x14ac:dyDescent="0.25">
      <c r="A250" s="12" t="s">
        <v>3</v>
      </c>
      <c r="B250" s="13">
        <v>5230642.4099999983</v>
      </c>
      <c r="C250" s="13">
        <v>5313552</v>
      </c>
      <c r="D250" s="14">
        <f t="shared" si="50"/>
        <v>1.5850747097812423E-2</v>
      </c>
      <c r="E250" s="13">
        <v>2090414.57</v>
      </c>
      <c r="F250" s="14">
        <f t="shared" si="51"/>
        <v>0.3934118965994875</v>
      </c>
      <c r="G250" s="13">
        <v>4738017.6197500005</v>
      </c>
      <c r="H250" s="15">
        <f t="shared" si="52"/>
        <v>-0.10831443453456358</v>
      </c>
    </row>
    <row r="251" spans="1:8" x14ac:dyDescent="0.25">
      <c r="A251" s="8" t="s">
        <v>5</v>
      </c>
      <c r="B251" s="9">
        <v>93468.12000000001</v>
      </c>
      <c r="C251" s="9">
        <v>2842500</v>
      </c>
      <c r="D251" s="10">
        <f t="shared" si="50"/>
        <v>29.411438680910663</v>
      </c>
      <c r="E251" s="9">
        <v>621949.70000000019</v>
      </c>
      <c r="F251" s="10">
        <f t="shared" si="51"/>
        <v>0.21880376429199655</v>
      </c>
      <c r="G251" s="9">
        <v>1527462.9333333331</v>
      </c>
      <c r="H251" s="11">
        <f t="shared" si="52"/>
        <v>-0.46263397244209914</v>
      </c>
    </row>
    <row r="252" spans="1:8" x14ac:dyDescent="0.25">
      <c r="A252" s="12" t="s">
        <v>8</v>
      </c>
      <c r="B252" s="13">
        <v>0</v>
      </c>
      <c r="C252" s="13">
        <v>1001000</v>
      </c>
      <c r="D252" s="14"/>
      <c r="E252" s="13">
        <v>0</v>
      </c>
      <c r="F252" s="14"/>
      <c r="G252" s="13">
        <v>0</v>
      </c>
      <c r="H252" s="15"/>
    </row>
    <row r="253" spans="1:8" x14ac:dyDescent="0.25">
      <c r="A253" s="5" t="s">
        <v>0</v>
      </c>
      <c r="B253" s="16">
        <f>SUM(B245:B252)</f>
        <v>68257000.710000008</v>
      </c>
      <c r="C253" s="16">
        <f>SUM(C245:C252)</f>
        <v>71561000</v>
      </c>
      <c r="D253" s="17">
        <f>C253/B253-1</f>
        <v>4.8405280859578292E-2</v>
      </c>
      <c r="E253" s="16">
        <f>SUM(E245:E252)</f>
        <v>34324243.07</v>
      </c>
      <c r="F253" s="17">
        <f>E253/C253</f>
        <v>0.47965013163594694</v>
      </c>
      <c r="G253" s="16">
        <f>SUM(G245:G252)</f>
        <v>77847646.494166672</v>
      </c>
      <c r="H253" s="18">
        <f>G253/C253-1</f>
        <v>8.7850176690748683E-2</v>
      </c>
    </row>
    <row r="255" spans="1:8" ht="15.75" thickBot="1" x14ac:dyDescent="0.3"/>
    <row r="256" spans="1:8" ht="45" x14ac:dyDescent="0.25">
      <c r="A256" s="1" t="s">
        <v>44</v>
      </c>
      <c r="B256" s="2" t="s">
        <v>73</v>
      </c>
      <c r="C256" s="2" t="s">
        <v>74</v>
      </c>
      <c r="D256" s="3" t="s">
        <v>76</v>
      </c>
      <c r="E256" s="2" t="s">
        <v>75</v>
      </c>
      <c r="F256" s="3" t="s">
        <v>77</v>
      </c>
      <c r="G256" s="2" t="s">
        <v>82</v>
      </c>
      <c r="H256" s="4" t="s">
        <v>79</v>
      </c>
    </row>
    <row r="257" spans="1:8" x14ac:dyDescent="0.25">
      <c r="A257" s="8" t="s">
        <v>6</v>
      </c>
      <c r="B257" s="9">
        <v>1099375.04</v>
      </c>
      <c r="C257" s="9">
        <v>1485000</v>
      </c>
      <c r="D257" s="10">
        <f>C257/B257-1</f>
        <v>0.35076743237685282</v>
      </c>
      <c r="E257" s="9">
        <v>1262435.9999999998</v>
      </c>
      <c r="F257" s="10">
        <f t="shared" ref="F257:F263" si="53">E257/C257</f>
        <v>0.8501252525252524</v>
      </c>
      <c r="G257" s="9">
        <v>2600935.94875</v>
      </c>
      <c r="H257" s="11">
        <f t="shared" ref="H257:H263" si="54">G257/C257-1</f>
        <v>0.75147201936026931</v>
      </c>
    </row>
    <row r="258" spans="1:8" x14ac:dyDescent="0.25">
      <c r="A258" s="12" t="s">
        <v>7</v>
      </c>
      <c r="B258" s="13">
        <v>3623675.6599999992</v>
      </c>
      <c r="C258" s="13">
        <v>3650003</v>
      </c>
      <c r="D258" s="14">
        <f>C258/B258-1</f>
        <v>7.2653687775137143E-3</v>
      </c>
      <c r="E258" s="13">
        <v>2273992.5300000003</v>
      </c>
      <c r="F258" s="14">
        <f t="shared" si="53"/>
        <v>0.6230111399908439</v>
      </c>
      <c r="G258" s="13">
        <v>5125966.0144166667</v>
      </c>
      <c r="H258" s="15">
        <f t="shared" si="54"/>
        <v>0.40437309624585693</v>
      </c>
    </row>
    <row r="259" spans="1:8" x14ac:dyDescent="0.25">
      <c r="A259" s="8" t="s">
        <v>1</v>
      </c>
      <c r="B259" s="9">
        <v>1153276.7799999998</v>
      </c>
      <c r="C259" s="9">
        <v>2231580</v>
      </c>
      <c r="D259" s="10">
        <f>C259/B259-1</f>
        <v>0.93499083541766992</v>
      </c>
      <c r="E259" s="9">
        <v>932042.88</v>
      </c>
      <c r="F259" s="10">
        <f t="shared" si="53"/>
        <v>0.4176605275186191</v>
      </c>
      <c r="G259" s="9">
        <v>2886116.0115000005</v>
      </c>
      <c r="H259" s="11">
        <f t="shared" si="54"/>
        <v>0.29330609321646572</v>
      </c>
    </row>
    <row r="260" spans="1:8" x14ac:dyDescent="0.25">
      <c r="A260" s="12" t="s">
        <v>4</v>
      </c>
      <c r="B260" s="13">
        <v>3130494.8200000003</v>
      </c>
      <c r="C260" s="13">
        <v>2015314</v>
      </c>
      <c r="D260" s="14">
        <f>C260/B260-1</f>
        <v>-0.3562314854748746</v>
      </c>
      <c r="E260" s="13">
        <v>1363641.3300000003</v>
      </c>
      <c r="F260" s="14">
        <f t="shared" si="53"/>
        <v>0.676639635312413</v>
      </c>
      <c r="G260" s="13">
        <v>2468127.6748333331</v>
      </c>
      <c r="H260" s="15">
        <f t="shared" si="54"/>
        <v>0.22468641354812857</v>
      </c>
    </row>
    <row r="261" spans="1:8" x14ac:dyDescent="0.25">
      <c r="A261" s="8" t="s">
        <v>2</v>
      </c>
      <c r="B261" s="9">
        <v>821644.60999999987</v>
      </c>
      <c r="C261" s="9">
        <v>762407</v>
      </c>
      <c r="D261" s="10">
        <f>C261/B261-1</f>
        <v>-7.2096389703085739E-2</v>
      </c>
      <c r="E261" s="9">
        <v>407803.16000000003</v>
      </c>
      <c r="F261" s="10">
        <f t="shared" si="53"/>
        <v>0.53488905532084574</v>
      </c>
      <c r="G261" s="9">
        <v>856381.51549999975</v>
      </c>
      <c r="H261" s="11">
        <f t="shared" si="54"/>
        <v>0.12326029994477983</v>
      </c>
    </row>
    <row r="262" spans="1:8" x14ac:dyDescent="0.25">
      <c r="A262" s="12" t="s">
        <v>5</v>
      </c>
      <c r="B262" s="13">
        <v>0</v>
      </c>
      <c r="C262" s="13">
        <v>435037</v>
      </c>
      <c r="D262" s="14"/>
      <c r="E262" s="13">
        <v>158142.19999999998</v>
      </c>
      <c r="F262" s="14">
        <f t="shared" si="53"/>
        <v>0.36351436774343326</v>
      </c>
      <c r="G262" s="13">
        <v>432236.33974999998</v>
      </c>
      <c r="H262" s="15">
        <f t="shared" si="54"/>
        <v>-6.4377518463947236E-3</v>
      </c>
    </row>
    <row r="263" spans="1:8" x14ac:dyDescent="0.25">
      <c r="A263" s="8" t="s">
        <v>3</v>
      </c>
      <c r="B263" s="9">
        <v>929427.68000000017</v>
      </c>
      <c r="C263" s="9">
        <v>690659</v>
      </c>
      <c r="D263" s="10">
        <f>C263/B263-1</f>
        <v>-0.25689861098176048</v>
      </c>
      <c r="E263" s="9">
        <v>311038.33</v>
      </c>
      <c r="F263" s="10">
        <f t="shared" si="53"/>
        <v>0.45035007145349587</v>
      </c>
      <c r="G263" s="9">
        <v>623823.81949999998</v>
      </c>
      <c r="H263" s="11">
        <f t="shared" si="54"/>
        <v>-9.6770157921637234E-2</v>
      </c>
    </row>
    <row r="264" spans="1:8" x14ac:dyDescent="0.25">
      <c r="A264" s="12" t="s">
        <v>8</v>
      </c>
      <c r="B264" s="13">
        <v>0</v>
      </c>
      <c r="C264" s="13">
        <v>230000</v>
      </c>
      <c r="D264" s="14"/>
      <c r="E264" s="13">
        <v>0</v>
      </c>
      <c r="F264" s="14"/>
      <c r="G264" s="13">
        <v>0</v>
      </c>
      <c r="H264" s="15"/>
    </row>
    <row r="265" spans="1:8" x14ac:dyDescent="0.25">
      <c r="A265" s="5" t="s">
        <v>0</v>
      </c>
      <c r="B265" s="16">
        <f>SUM(B257:B264)</f>
        <v>10757894.589999998</v>
      </c>
      <c r="C265" s="16">
        <f>SUM(C257:C264)</f>
        <v>11500000</v>
      </c>
      <c r="D265" s="17">
        <f>C265/B265-1</f>
        <v>6.898240206683437E-2</v>
      </c>
      <c r="E265" s="16">
        <f>SUM(E257:E264)</f>
        <v>6709096.4300000006</v>
      </c>
      <c r="F265" s="17">
        <f>E265/C265</f>
        <v>0.58339968956521748</v>
      </c>
      <c r="G265" s="16">
        <f>SUM(G257:G264)</f>
        <v>14993587.32425</v>
      </c>
      <c r="H265" s="18">
        <f>G265/C265-1</f>
        <v>0.30379020210869556</v>
      </c>
    </row>
    <row r="267" spans="1:8" ht="15.75" thickBot="1" x14ac:dyDescent="0.3"/>
    <row r="268" spans="1:8" ht="45" x14ac:dyDescent="0.25">
      <c r="A268" s="1" t="s">
        <v>45</v>
      </c>
      <c r="B268" s="2" t="s">
        <v>73</v>
      </c>
      <c r="C268" s="2" t="s">
        <v>74</v>
      </c>
      <c r="D268" s="3" t="s">
        <v>76</v>
      </c>
      <c r="E268" s="2" t="s">
        <v>75</v>
      </c>
      <c r="F268" s="3" t="s">
        <v>77</v>
      </c>
      <c r="G268" s="2" t="s">
        <v>82</v>
      </c>
      <c r="H268" s="4" t="s">
        <v>79</v>
      </c>
    </row>
    <row r="269" spans="1:8" x14ac:dyDescent="0.25">
      <c r="A269" s="8" t="s">
        <v>1</v>
      </c>
      <c r="B269" s="9">
        <v>339622.40000000002</v>
      </c>
      <c r="C269" s="9">
        <v>1044482</v>
      </c>
      <c r="D269" s="10">
        <f t="shared" ref="D269:D274" si="55">C269/B269-1</f>
        <v>2.0754214091885572</v>
      </c>
      <c r="E269" s="9">
        <v>335154.25</v>
      </c>
      <c r="F269" s="10">
        <f t="shared" ref="F269:F275" si="56">E269/C269</f>
        <v>0.32088082896593717</v>
      </c>
      <c r="G269" s="9">
        <v>1233448.7565416668</v>
      </c>
      <c r="H269" s="11">
        <f t="shared" ref="H269:H275" si="57">G269/C269-1</f>
        <v>0.18091911257605853</v>
      </c>
    </row>
    <row r="270" spans="1:8" x14ac:dyDescent="0.25">
      <c r="A270" s="12" t="s">
        <v>7</v>
      </c>
      <c r="B270" s="13">
        <v>1357479.1400000001</v>
      </c>
      <c r="C270" s="13">
        <v>1400003</v>
      </c>
      <c r="D270" s="14">
        <f t="shared" si="55"/>
        <v>3.1325608436236996E-2</v>
      </c>
      <c r="E270" s="13">
        <v>658743.65</v>
      </c>
      <c r="F270" s="14">
        <f t="shared" si="56"/>
        <v>0.47053017029249222</v>
      </c>
      <c r="G270" s="13">
        <v>1466116.8924166667</v>
      </c>
      <c r="H270" s="15">
        <f t="shared" si="57"/>
        <v>4.7224107674531224E-2</v>
      </c>
    </row>
    <row r="271" spans="1:8" x14ac:dyDescent="0.25">
      <c r="A271" s="8" t="s">
        <v>2</v>
      </c>
      <c r="B271" s="9">
        <v>353840.04000000004</v>
      </c>
      <c r="C271" s="9">
        <v>308759</v>
      </c>
      <c r="D271" s="10">
        <f t="shared" si="55"/>
        <v>-0.12740514046968798</v>
      </c>
      <c r="E271" s="9">
        <v>144166.75</v>
      </c>
      <c r="F271" s="10">
        <f t="shared" si="56"/>
        <v>0.46692323138758707</v>
      </c>
      <c r="G271" s="9">
        <v>302490.3133333333</v>
      </c>
      <c r="H271" s="11">
        <f t="shared" si="57"/>
        <v>-2.0302846772617844E-2</v>
      </c>
    </row>
    <row r="272" spans="1:8" x14ac:dyDescent="0.25">
      <c r="A272" s="12" t="s">
        <v>4</v>
      </c>
      <c r="B272" s="13">
        <v>1310778.3200000003</v>
      </c>
      <c r="C272" s="13">
        <v>892624</v>
      </c>
      <c r="D272" s="14">
        <f t="shared" si="55"/>
        <v>-0.31901223389169286</v>
      </c>
      <c r="E272" s="13">
        <v>489076.5</v>
      </c>
      <c r="F272" s="14">
        <f t="shared" si="56"/>
        <v>0.54790874993278249</v>
      </c>
      <c r="G272" s="13">
        <v>782306.64658333338</v>
      </c>
      <c r="H272" s="15">
        <f t="shared" si="57"/>
        <v>-0.12358770704873123</v>
      </c>
    </row>
    <row r="273" spans="1:8" x14ac:dyDescent="0.25">
      <c r="A273" s="8" t="s">
        <v>6</v>
      </c>
      <c r="B273" s="9">
        <v>533564.12999999989</v>
      </c>
      <c r="C273" s="9">
        <v>373000</v>
      </c>
      <c r="D273" s="10">
        <f t="shared" si="55"/>
        <v>-0.3009275192468428</v>
      </c>
      <c r="E273" s="9">
        <v>157585.20000000001</v>
      </c>
      <c r="F273" s="10">
        <f t="shared" si="56"/>
        <v>0.42248042895442361</v>
      </c>
      <c r="G273" s="9">
        <v>324758.05966666667</v>
      </c>
      <c r="H273" s="11">
        <f t="shared" si="57"/>
        <v>-0.12933496067917782</v>
      </c>
    </row>
    <row r="274" spans="1:8" x14ac:dyDescent="0.25">
      <c r="A274" s="12" t="s">
        <v>3</v>
      </c>
      <c r="B274" s="13">
        <v>475024.08999999997</v>
      </c>
      <c r="C274" s="13">
        <v>479521</v>
      </c>
      <c r="D274" s="14">
        <f t="shared" si="55"/>
        <v>9.4666988362632765E-3</v>
      </c>
      <c r="E274" s="13">
        <v>168875.13999999998</v>
      </c>
      <c r="F274" s="14">
        <f t="shared" si="56"/>
        <v>0.35217464928543274</v>
      </c>
      <c r="G274" s="13">
        <v>360249.2804166667</v>
      </c>
      <c r="H274" s="15">
        <f t="shared" si="57"/>
        <v>-0.24873096190434474</v>
      </c>
    </row>
    <row r="275" spans="1:8" x14ac:dyDescent="0.25">
      <c r="A275" s="8" t="s">
        <v>5</v>
      </c>
      <c r="B275" s="9">
        <v>0</v>
      </c>
      <c r="C275" s="9">
        <v>190675</v>
      </c>
      <c r="D275" s="10"/>
      <c r="E275" s="9">
        <v>29637.79</v>
      </c>
      <c r="F275" s="10">
        <f t="shared" si="56"/>
        <v>0.15543616100694901</v>
      </c>
      <c r="G275" s="9">
        <v>60368.124583333331</v>
      </c>
      <c r="H275" s="11">
        <f t="shared" si="57"/>
        <v>-0.68339779948428836</v>
      </c>
    </row>
    <row r="276" spans="1:8" x14ac:dyDescent="0.25">
      <c r="A276" s="12" t="s">
        <v>8</v>
      </c>
      <c r="B276" s="13">
        <v>0</v>
      </c>
      <c r="C276" s="13">
        <v>98936</v>
      </c>
      <c r="D276" s="14"/>
      <c r="E276" s="13">
        <v>0</v>
      </c>
      <c r="F276" s="14"/>
      <c r="G276" s="13">
        <v>0</v>
      </c>
      <c r="H276" s="15"/>
    </row>
    <row r="277" spans="1:8" x14ac:dyDescent="0.25">
      <c r="A277" s="5" t="s">
        <v>0</v>
      </c>
      <c r="B277" s="16">
        <f>SUM(B269:B276)</f>
        <v>4370308.12</v>
      </c>
      <c r="C277" s="16">
        <f>SUM(C269:C276)</f>
        <v>4788000</v>
      </c>
      <c r="D277" s="17">
        <f>C277/B277-1</f>
        <v>9.5574927106054863E-2</v>
      </c>
      <c r="E277" s="16">
        <f>SUM(E269:E276)</f>
        <v>1983239.2799999998</v>
      </c>
      <c r="F277" s="17">
        <f>E277/C277</f>
        <v>0.41421037593984961</v>
      </c>
      <c r="G277" s="16">
        <f>SUM(G269:G276)</f>
        <v>4529738.0735416682</v>
      </c>
      <c r="H277" s="18">
        <f>G277/C277-1</f>
        <v>-5.393941655353629E-2</v>
      </c>
    </row>
    <row r="279" spans="1:8" ht="15.75" thickBot="1" x14ac:dyDescent="0.3"/>
    <row r="280" spans="1:8" ht="45" x14ac:dyDescent="0.25">
      <c r="A280" s="1" t="s">
        <v>46</v>
      </c>
      <c r="B280" s="2" t="s">
        <v>73</v>
      </c>
      <c r="C280" s="2" t="s">
        <v>74</v>
      </c>
      <c r="D280" s="3" t="s">
        <v>76</v>
      </c>
      <c r="E280" s="2" t="s">
        <v>75</v>
      </c>
      <c r="F280" s="3" t="s">
        <v>77</v>
      </c>
      <c r="G280" s="2" t="s">
        <v>82</v>
      </c>
      <c r="H280" s="4" t="s">
        <v>79</v>
      </c>
    </row>
    <row r="281" spans="1:8" x14ac:dyDescent="0.25">
      <c r="A281" s="8" t="s">
        <v>1</v>
      </c>
      <c r="B281" s="9">
        <v>598470.31000000006</v>
      </c>
      <c r="C281" s="9">
        <v>1703138</v>
      </c>
      <c r="D281" s="10">
        <f t="shared" ref="D281:D286" si="58">C281/B281-1</f>
        <v>1.8458187006804061</v>
      </c>
      <c r="E281" s="9">
        <v>632522.05000000005</v>
      </c>
      <c r="F281" s="10">
        <f t="shared" ref="F281:F287" si="59">E281/C281</f>
        <v>0.37138625877644682</v>
      </c>
      <c r="G281" s="9">
        <v>2316066.9116666666</v>
      </c>
      <c r="H281" s="11">
        <f t="shared" ref="H281:H287" si="60">G281/C281-1</f>
        <v>0.35988211857563313</v>
      </c>
    </row>
    <row r="282" spans="1:8" x14ac:dyDescent="0.25">
      <c r="A282" s="12" t="s">
        <v>7</v>
      </c>
      <c r="B282" s="13">
        <v>2643693.21</v>
      </c>
      <c r="C282" s="13">
        <v>2940003</v>
      </c>
      <c r="D282" s="14">
        <f t="shared" si="58"/>
        <v>0.11208176080310017</v>
      </c>
      <c r="E282" s="13">
        <v>1396752.59</v>
      </c>
      <c r="F282" s="14">
        <f t="shared" si="59"/>
        <v>0.47508543018493521</v>
      </c>
      <c r="G282" s="13">
        <v>3172693.5711666672</v>
      </c>
      <c r="H282" s="15">
        <f t="shared" si="60"/>
        <v>7.9146372016173805E-2</v>
      </c>
    </row>
    <row r="283" spans="1:8" x14ac:dyDescent="0.25">
      <c r="A283" s="8" t="s">
        <v>4</v>
      </c>
      <c r="B283" s="9">
        <v>2316687.25</v>
      </c>
      <c r="C283" s="9">
        <v>1523064</v>
      </c>
      <c r="D283" s="10">
        <f t="shared" si="58"/>
        <v>-0.34256814336937369</v>
      </c>
      <c r="E283" s="9">
        <v>882827.6100000001</v>
      </c>
      <c r="F283" s="10">
        <f t="shared" si="59"/>
        <v>0.57963920754479137</v>
      </c>
      <c r="G283" s="9">
        <v>1375326.3836666669</v>
      </c>
      <c r="H283" s="11">
        <f t="shared" si="60"/>
        <v>-9.7000268099917686E-2</v>
      </c>
    </row>
    <row r="284" spans="1:8" x14ac:dyDescent="0.25">
      <c r="A284" s="12" t="s">
        <v>6</v>
      </c>
      <c r="B284" s="13">
        <v>1036975.94</v>
      </c>
      <c r="C284" s="13">
        <v>935944</v>
      </c>
      <c r="D284" s="14">
        <f t="shared" si="58"/>
        <v>-9.7429396481465091E-2</v>
      </c>
      <c r="E284" s="13">
        <v>331459.83</v>
      </c>
      <c r="F284" s="14">
        <f t="shared" si="59"/>
        <v>0.35414493815869325</v>
      </c>
      <c r="G284" s="13">
        <v>820594.49133333354</v>
      </c>
      <c r="H284" s="15">
        <f t="shared" si="60"/>
        <v>-0.12324402813273705</v>
      </c>
    </row>
    <row r="285" spans="1:8" x14ac:dyDescent="0.25">
      <c r="A285" s="8" t="s">
        <v>2</v>
      </c>
      <c r="B285" s="9">
        <v>727935.23</v>
      </c>
      <c r="C285" s="9">
        <v>702497</v>
      </c>
      <c r="D285" s="10">
        <f t="shared" si="58"/>
        <v>-3.494573274053514E-2</v>
      </c>
      <c r="E285" s="9">
        <v>265521.42</v>
      </c>
      <c r="F285" s="10">
        <f t="shared" si="59"/>
        <v>0.37796804826212776</v>
      </c>
      <c r="G285" s="9">
        <v>567252.27916666656</v>
      </c>
      <c r="H285" s="11">
        <f t="shared" si="60"/>
        <v>-0.19251999771292039</v>
      </c>
    </row>
    <row r="286" spans="1:8" x14ac:dyDescent="0.25">
      <c r="A286" s="12" t="s">
        <v>3</v>
      </c>
      <c r="B286" s="13">
        <v>587071.38000000012</v>
      </c>
      <c r="C286" s="13">
        <v>688215</v>
      </c>
      <c r="D286" s="14">
        <f t="shared" si="58"/>
        <v>0.17228504649639009</v>
      </c>
      <c r="E286" s="13">
        <v>211732.72</v>
      </c>
      <c r="F286" s="14">
        <f t="shared" si="59"/>
        <v>0.30765490435401727</v>
      </c>
      <c r="G286" s="13">
        <v>505524.61966666661</v>
      </c>
      <c r="H286" s="15">
        <f t="shared" si="60"/>
        <v>-0.2654553886987836</v>
      </c>
    </row>
    <row r="287" spans="1:8" x14ac:dyDescent="0.25">
      <c r="A287" s="8" t="s">
        <v>5</v>
      </c>
      <c r="B287" s="9">
        <v>0</v>
      </c>
      <c r="C287" s="9">
        <v>361439</v>
      </c>
      <c r="D287" s="10"/>
      <c r="E287" s="9">
        <v>29654.14</v>
      </c>
      <c r="F287" s="10">
        <f t="shared" si="59"/>
        <v>8.2044660371459632E-2</v>
      </c>
      <c r="G287" s="9">
        <v>158365.66624999998</v>
      </c>
      <c r="H287" s="11">
        <f t="shared" si="60"/>
        <v>-0.56184676736600103</v>
      </c>
    </row>
    <row r="288" spans="1:8" x14ac:dyDescent="0.25">
      <c r="A288" s="12" t="s">
        <v>8</v>
      </c>
      <c r="B288" s="13">
        <v>0</v>
      </c>
      <c r="C288" s="13">
        <v>180700</v>
      </c>
      <c r="D288" s="14"/>
      <c r="E288" s="13">
        <v>0</v>
      </c>
      <c r="F288" s="14"/>
      <c r="G288" s="13">
        <v>0</v>
      </c>
      <c r="H288" s="15"/>
    </row>
    <row r="289" spans="1:8" x14ac:dyDescent="0.25">
      <c r="A289" s="5" t="s">
        <v>0</v>
      </c>
      <c r="B289" s="16">
        <f>SUM(B281:B288)</f>
        <v>7910833.3199999994</v>
      </c>
      <c r="C289" s="16">
        <f>SUM(C281:C288)</f>
        <v>9035000</v>
      </c>
      <c r="D289" s="17">
        <f>C289/B289-1</f>
        <v>0.1421047106577138</v>
      </c>
      <c r="E289" s="16">
        <f>SUM(E281:E288)</f>
        <v>3750470.3600000003</v>
      </c>
      <c r="F289" s="17">
        <f>E289/C289</f>
        <v>0.41510463309352524</v>
      </c>
      <c r="G289" s="16">
        <f>SUM(G281:G288)</f>
        <v>8915823.9229166675</v>
      </c>
      <c r="H289" s="18">
        <f>G289/C289-1</f>
        <v>-1.3190489992621179E-2</v>
      </c>
    </row>
    <row r="291" spans="1:8" ht="15.75" thickBot="1" x14ac:dyDescent="0.3"/>
    <row r="292" spans="1:8" ht="45" x14ac:dyDescent="0.25">
      <c r="A292" s="1" t="s">
        <v>47</v>
      </c>
      <c r="B292" s="2" t="s">
        <v>73</v>
      </c>
      <c r="C292" s="2" t="s">
        <v>74</v>
      </c>
      <c r="D292" s="3" t="s">
        <v>76</v>
      </c>
      <c r="E292" s="2" t="s">
        <v>75</v>
      </c>
      <c r="F292" s="3" t="s">
        <v>77</v>
      </c>
      <c r="G292" s="2" t="s">
        <v>82</v>
      </c>
      <c r="H292" s="4" t="s">
        <v>79</v>
      </c>
    </row>
    <row r="293" spans="1:8" x14ac:dyDescent="0.25">
      <c r="A293" s="8" t="s">
        <v>1</v>
      </c>
      <c r="B293" s="9">
        <v>996299.51</v>
      </c>
      <c r="C293" s="9">
        <v>2144086</v>
      </c>
      <c r="D293" s="10">
        <f t="shared" ref="D293:D298" si="61">C293/B293-1</f>
        <v>1.152049638165535</v>
      </c>
      <c r="E293" s="9">
        <v>941705.09</v>
      </c>
      <c r="F293" s="10">
        <f t="shared" ref="F293:F299" si="62">E293/C293</f>
        <v>0.43921050275035606</v>
      </c>
      <c r="G293" s="9">
        <v>3790007.1502916673</v>
      </c>
      <c r="H293" s="11">
        <f t="shared" ref="H293:H299" si="63">G293/C293-1</f>
        <v>0.76765631149667835</v>
      </c>
    </row>
    <row r="294" spans="1:8" x14ac:dyDescent="0.25">
      <c r="A294" s="12" t="s">
        <v>7</v>
      </c>
      <c r="B294" s="13">
        <v>3074858.92</v>
      </c>
      <c r="C294" s="13">
        <v>2948303</v>
      </c>
      <c r="D294" s="14">
        <f t="shared" si="61"/>
        <v>-4.1158285076701939E-2</v>
      </c>
      <c r="E294" s="13">
        <v>1798004.3599999999</v>
      </c>
      <c r="F294" s="14">
        <f t="shared" si="62"/>
        <v>0.60984381863058168</v>
      </c>
      <c r="G294" s="13">
        <v>4090375.550166666</v>
      </c>
      <c r="H294" s="15">
        <f t="shared" si="63"/>
        <v>0.38736607131854028</v>
      </c>
    </row>
    <row r="295" spans="1:8" x14ac:dyDescent="0.25">
      <c r="A295" s="8" t="s">
        <v>2</v>
      </c>
      <c r="B295" s="9">
        <v>966636.53</v>
      </c>
      <c r="C295" s="9">
        <v>723526</v>
      </c>
      <c r="D295" s="10">
        <f t="shared" si="61"/>
        <v>-0.25150149249997822</v>
      </c>
      <c r="E295" s="9">
        <v>428013.68000000005</v>
      </c>
      <c r="F295" s="10">
        <f t="shared" si="62"/>
        <v>0.59156641226438311</v>
      </c>
      <c r="G295" s="9">
        <v>890300.24399999995</v>
      </c>
      <c r="H295" s="11">
        <f t="shared" si="63"/>
        <v>0.23050207456262806</v>
      </c>
    </row>
    <row r="296" spans="1:8" x14ac:dyDescent="0.25">
      <c r="A296" s="12" t="s">
        <v>4</v>
      </c>
      <c r="B296" s="13">
        <v>3306759.9299999992</v>
      </c>
      <c r="C296" s="13">
        <v>1945503</v>
      </c>
      <c r="D296" s="14">
        <f t="shared" si="61"/>
        <v>-0.41165883185236241</v>
      </c>
      <c r="E296" s="13">
        <v>1372659.4</v>
      </c>
      <c r="F296" s="14">
        <f t="shared" si="62"/>
        <v>0.70555501584937153</v>
      </c>
      <c r="G296" s="13">
        <v>1993730.0764166664</v>
      </c>
      <c r="H296" s="15">
        <f t="shared" si="63"/>
        <v>2.4789001310543624E-2</v>
      </c>
    </row>
    <row r="297" spans="1:8" x14ac:dyDescent="0.25">
      <c r="A297" s="8" t="s">
        <v>3</v>
      </c>
      <c r="B297" s="9">
        <v>743882.39999999991</v>
      </c>
      <c r="C297" s="9">
        <v>788900</v>
      </c>
      <c r="D297" s="10">
        <f t="shared" si="61"/>
        <v>6.0517092486662039E-2</v>
      </c>
      <c r="E297" s="9">
        <v>351952.93</v>
      </c>
      <c r="F297" s="10">
        <f t="shared" si="62"/>
        <v>0.44613123336291038</v>
      </c>
      <c r="G297" s="9">
        <v>766065.5959999999</v>
      </c>
      <c r="H297" s="11">
        <f t="shared" si="63"/>
        <v>-2.8944611484345462E-2</v>
      </c>
    </row>
    <row r="298" spans="1:8" x14ac:dyDescent="0.25">
      <c r="A298" s="12" t="s">
        <v>6</v>
      </c>
      <c r="B298" s="13">
        <v>1541754.7700000003</v>
      </c>
      <c r="C298" s="13">
        <v>1165466</v>
      </c>
      <c r="D298" s="14">
        <f t="shared" si="61"/>
        <v>-0.24406525429462445</v>
      </c>
      <c r="E298" s="13">
        <v>413671.83</v>
      </c>
      <c r="F298" s="14">
        <f t="shared" si="62"/>
        <v>0.35494113942405869</v>
      </c>
      <c r="G298" s="13">
        <v>991257.5787500001</v>
      </c>
      <c r="H298" s="15">
        <f t="shared" si="63"/>
        <v>-0.14947533540231972</v>
      </c>
    </row>
    <row r="299" spans="1:8" x14ac:dyDescent="0.25">
      <c r="A299" s="8" t="s">
        <v>5</v>
      </c>
      <c r="B299" s="9">
        <v>0</v>
      </c>
      <c r="C299" s="9">
        <v>413523</v>
      </c>
      <c r="D299" s="10"/>
      <c r="E299" s="9">
        <v>32366.15</v>
      </c>
      <c r="F299" s="10">
        <f t="shared" si="62"/>
        <v>7.8269286109841532E-2</v>
      </c>
      <c r="G299" s="9">
        <v>78016.590750000003</v>
      </c>
      <c r="H299" s="11">
        <f t="shared" si="63"/>
        <v>-0.81133675575481901</v>
      </c>
    </row>
    <row r="300" spans="1:8" x14ac:dyDescent="0.25">
      <c r="A300" s="12" t="s">
        <v>8</v>
      </c>
      <c r="B300" s="13">
        <v>0</v>
      </c>
      <c r="C300" s="13">
        <v>206722</v>
      </c>
      <c r="D300" s="14"/>
      <c r="E300" s="13">
        <v>0</v>
      </c>
      <c r="F300" s="14"/>
      <c r="G300" s="13">
        <v>0</v>
      </c>
      <c r="H300" s="15"/>
    </row>
    <row r="301" spans="1:8" x14ac:dyDescent="0.25">
      <c r="A301" s="5" t="s">
        <v>0</v>
      </c>
      <c r="B301" s="16">
        <f>SUM(B293:B300)</f>
        <v>10630192.059999999</v>
      </c>
      <c r="C301" s="16">
        <f>SUM(C293:C300)</f>
        <v>10336029</v>
      </c>
      <c r="D301" s="17">
        <f>C301/B301-1</f>
        <v>-2.7672412534002544E-2</v>
      </c>
      <c r="E301" s="16">
        <f>SUM(E293:E300)</f>
        <v>5338373.4399999995</v>
      </c>
      <c r="F301" s="17">
        <f>E301/C301</f>
        <v>0.51648204934409525</v>
      </c>
      <c r="G301" s="16">
        <f>SUM(G293:G300)</f>
        <v>12599752.786374995</v>
      </c>
      <c r="H301" s="18">
        <f>G301/C301-1</f>
        <v>0.21901290973303156</v>
      </c>
    </row>
    <row r="303" spans="1:8" ht="15.75" thickBot="1" x14ac:dyDescent="0.3"/>
    <row r="304" spans="1:8" ht="45" x14ac:dyDescent="0.25">
      <c r="A304" s="1" t="s">
        <v>48</v>
      </c>
      <c r="B304" s="2" t="s">
        <v>73</v>
      </c>
      <c r="C304" s="2" t="s">
        <v>74</v>
      </c>
      <c r="D304" s="3" t="s">
        <v>76</v>
      </c>
      <c r="E304" s="2" t="s">
        <v>75</v>
      </c>
      <c r="F304" s="3" t="s">
        <v>77</v>
      </c>
      <c r="G304" s="2" t="s">
        <v>82</v>
      </c>
      <c r="H304" s="4" t="s">
        <v>79</v>
      </c>
    </row>
    <row r="305" spans="1:8" x14ac:dyDescent="0.25">
      <c r="A305" s="8" t="s">
        <v>7</v>
      </c>
      <c r="B305" s="9">
        <v>25244671.100000001</v>
      </c>
      <c r="C305" s="9">
        <v>22775449</v>
      </c>
      <c r="D305" s="10">
        <f t="shared" ref="D305:D310" si="64">C305/B305-1</f>
        <v>-9.7811616963391579E-2</v>
      </c>
      <c r="E305" s="9">
        <v>13836318.359999998</v>
      </c>
      <c r="F305" s="10">
        <f t="shared" ref="F305:F311" si="65">E305/C305</f>
        <v>0.60751023437562079</v>
      </c>
      <c r="G305" s="9">
        <v>30769696.226</v>
      </c>
      <c r="H305" s="11">
        <f t="shared" ref="H305:H311" si="66">G305/C305-1</f>
        <v>0.35100283757303763</v>
      </c>
    </row>
    <row r="306" spans="1:8" x14ac:dyDescent="0.25">
      <c r="A306" s="12" t="s">
        <v>6</v>
      </c>
      <c r="B306" s="13">
        <v>24628137.449999996</v>
      </c>
      <c r="C306" s="13">
        <v>17914632</v>
      </c>
      <c r="D306" s="14">
        <f t="shared" si="64"/>
        <v>-0.27259493185912831</v>
      </c>
      <c r="E306" s="13">
        <v>10529048.309999999</v>
      </c>
      <c r="F306" s="14">
        <f t="shared" si="65"/>
        <v>0.58773455742769365</v>
      </c>
      <c r="G306" s="13">
        <v>24141672.145333331</v>
      </c>
      <c r="H306" s="15">
        <f t="shared" si="66"/>
        <v>0.3475952029231375</v>
      </c>
    </row>
    <row r="307" spans="1:8" x14ac:dyDescent="0.25">
      <c r="A307" s="8" t="s">
        <v>1</v>
      </c>
      <c r="B307" s="9">
        <v>4382767.4800000004</v>
      </c>
      <c r="C307" s="9">
        <v>11856810</v>
      </c>
      <c r="D307" s="10">
        <f t="shared" si="64"/>
        <v>1.7053249012425362</v>
      </c>
      <c r="E307" s="9">
        <v>4211141.580000001</v>
      </c>
      <c r="F307" s="10">
        <f t="shared" si="65"/>
        <v>0.35516648913156246</v>
      </c>
      <c r="G307" s="9">
        <v>15046433.301625002</v>
      </c>
      <c r="H307" s="11">
        <f t="shared" si="66"/>
        <v>0.26901192661643414</v>
      </c>
    </row>
    <row r="308" spans="1:8" x14ac:dyDescent="0.25">
      <c r="A308" s="12" t="s">
        <v>4</v>
      </c>
      <c r="B308" s="13">
        <v>14622323.08</v>
      </c>
      <c r="C308" s="13">
        <v>11805514</v>
      </c>
      <c r="D308" s="14">
        <f t="shared" si="64"/>
        <v>-0.1926375901140327</v>
      </c>
      <c r="E308" s="13">
        <v>7295419.9800000004</v>
      </c>
      <c r="F308" s="14">
        <f t="shared" si="65"/>
        <v>0.61796716178558597</v>
      </c>
      <c r="G308" s="13">
        <v>12249071.73275</v>
      </c>
      <c r="H308" s="15">
        <f t="shared" si="66"/>
        <v>3.7572081380785383E-2</v>
      </c>
    </row>
    <row r="309" spans="1:8" x14ac:dyDescent="0.25">
      <c r="A309" s="8" t="s">
        <v>2</v>
      </c>
      <c r="B309" s="9">
        <v>5723668.0999999996</v>
      </c>
      <c r="C309" s="9">
        <v>7795335</v>
      </c>
      <c r="D309" s="10">
        <f t="shared" si="64"/>
        <v>0.36194741969751898</v>
      </c>
      <c r="E309" s="9">
        <v>2637618.12</v>
      </c>
      <c r="F309" s="10">
        <f t="shared" si="65"/>
        <v>0.33835853366147833</v>
      </c>
      <c r="G309" s="9">
        <v>5748278.7805833332</v>
      </c>
      <c r="H309" s="11">
        <f t="shared" si="66"/>
        <v>-0.2626001601492004</v>
      </c>
    </row>
    <row r="310" spans="1:8" x14ac:dyDescent="0.25">
      <c r="A310" s="12" t="s">
        <v>3</v>
      </c>
      <c r="B310" s="13">
        <v>3616305.47</v>
      </c>
      <c r="C310" s="13">
        <v>3992260</v>
      </c>
      <c r="D310" s="14">
        <f t="shared" si="64"/>
        <v>0.1039609438745781</v>
      </c>
      <c r="E310" s="13">
        <v>867411.2799999998</v>
      </c>
      <c r="F310" s="14">
        <f t="shared" si="65"/>
        <v>0.21727324372661094</v>
      </c>
      <c r="G310" s="13">
        <v>2456477.2240833337</v>
      </c>
      <c r="H310" s="15">
        <f t="shared" si="66"/>
        <v>-0.38469006926319083</v>
      </c>
    </row>
    <row r="311" spans="1:8" x14ac:dyDescent="0.25">
      <c r="A311" s="8" t="s">
        <v>5</v>
      </c>
      <c r="B311" s="9">
        <v>0</v>
      </c>
      <c r="C311" s="9">
        <v>3240000</v>
      </c>
      <c r="D311" s="10"/>
      <c r="E311" s="9">
        <v>560405.69999999995</v>
      </c>
      <c r="F311" s="10">
        <f t="shared" si="65"/>
        <v>0.1729647222222222</v>
      </c>
      <c r="G311" s="9">
        <v>1347391.3664166664</v>
      </c>
      <c r="H311" s="11">
        <f t="shared" si="66"/>
        <v>-0.58413846715534989</v>
      </c>
    </row>
    <row r="312" spans="1:8" x14ac:dyDescent="0.25">
      <c r="A312" s="12" t="s">
        <v>8</v>
      </c>
      <c r="B312" s="13">
        <v>0</v>
      </c>
      <c r="C312" s="13">
        <v>1283000</v>
      </c>
      <c r="D312" s="14"/>
      <c r="E312" s="13">
        <v>0</v>
      </c>
      <c r="F312" s="14"/>
      <c r="G312" s="13">
        <v>0</v>
      </c>
      <c r="H312" s="15"/>
    </row>
    <row r="313" spans="1:8" x14ac:dyDescent="0.25">
      <c r="A313" s="5" t="s">
        <v>0</v>
      </c>
      <c r="B313" s="16">
        <f>SUM(B305:B312)</f>
        <v>78217872.679999992</v>
      </c>
      <c r="C313" s="16">
        <f>SUM(C305:C312)</f>
        <v>80663000</v>
      </c>
      <c r="D313" s="17">
        <f>C313/B313-1</f>
        <v>3.1260468179738821E-2</v>
      </c>
      <c r="E313" s="16">
        <f>SUM(E305:E312)</f>
        <v>39937363.329999998</v>
      </c>
      <c r="F313" s="17">
        <f>E313/C313</f>
        <v>0.49511378612250967</v>
      </c>
      <c r="G313" s="16">
        <f>SUM(G305:G312)</f>
        <v>91759020.776791662</v>
      </c>
      <c r="H313" s="18">
        <f>G313/C313-1</f>
        <v>0.1375602293094933</v>
      </c>
    </row>
    <row r="315" spans="1:8" ht="15.75" thickBot="1" x14ac:dyDescent="0.3"/>
    <row r="316" spans="1:8" ht="45" x14ac:dyDescent="0.25">
      <c r="A316" s="1" t="s">
        <v>49</v>
      </c>
      <c r="B316" s="2" t="s">
        <v>73</v>
      </c>
      <c r="C316" s="2" t="s">
        <v>74</v>
      </c>
      <c r="D316" s="3" t="s">
        <v>76</v>
      </c>
      <c r="E316" s="2" t="s">
        <v>75</v>
      </c>
      <c r="F316" s="3" t="s">
        <v>77</v>
      </c>
      <c r="G316" s="2" t="s">
        <v>82</v>
      </c>
      <c r="H316" s="4" t="s">
        <v>79</v>
      </c>
    </row>
    <row r="317" spans="1:8" x14ac:dyDescent="0.25">
      <c r="A317" s="8" t="s">
        <v>1</v>
      </c>
      <c r="B317" s="9">
        <v>415959.95999999996</v>
      </c>
      <c r="C317" s="9">
        <v>879219</v>
      </c>
      <c r="D317" s="10">
        <f t="shared" ref="D317:D322" si="67">C317/B317-1</f>
        <v>1.1137106561891201</v>
      </c>
      <c r="E317" s="9">
        <v>282758.94</v>
      </c>
      <c r="F317" s="10">
        <f t="shared" ref="F317:F323" si="68">E317/C317</f>
        <v>0.3216023994021967</v>
      </c>
      <c r="G317" s="9">
        <v>1049589.1824166665</v>
      </c>
      <c r="H317" s="11">
        <f t="shared" ref="H317:H323" si="69">G317/C317-1</f>
        <v>0.19377445484761657</v>
      </c>
    </row>
    <row r="318" spans="1:8" x14ac:dyDescent="0.25">
      <c r="A318" s="12" t="s">
        <v>4</v>
      </c>
      <c r="B318" s="13">
        <v>1186976.5400000003</v>
      </c>
      <c r="C318" s="13">
        <v>771754</v>
      </c>
      <c r="D318" s="14">
        <f t="shared" si="67"/>
        <v>-0.34981528784048266</v>
      </c>
      <c r="E318" s="13">
        <v>496844.35000000003</v>
      </c>
      <c r="F318" s="14">
        <f t="shared" si="68"/>
        <v>0.6437859084630595</v>
      </c>
      <c r="G318" s="13">
        <v>787152.31558333314</v>
      </c>
      <c r="H318" s="15">
        <f t="shared" si="69"/>
        <v>1.995236251879895E-2</v>
      </c>
    </row>
    <row r="319" spans="1:8" x14ac:dyDescent="0.25">
      <c r="A319" s="8" t="s">
        <v>7</v>
      </c>
      <c r="B319" s="9">
        <v>1221540.0899999999</v>
      </c>
      <c r="C319" s="9">
        <v>1455003</v>
      </c>
      <c r="D319" s="10">
        <f t="shared" si="67"/>
        <v>0.19112177480806225</v>
      </c>
      <c r="E319" s="9">
        <v>661174.94000000006</v>
      </c>
      <c r="F319" s="10">
        <f t="shared" si="68"/>
        <v>0.45441482938523153</v>
      </c>
      <c r="G319" s="9">
        <v>1392957.3635833333</v>
      </c>
      <c r="H319" s="11">
        <f t="shared" si="69"/>
        <v>-4.2642961159988446E-2</v>
      </c>
    </row>
    <row r="320" spans="1:8" x14ac:dyDescent="0.25">
      <c r="A320" s="12" t="s">
        <v>2</v>
      </c>
      <c r="B320" s="13">
        <v>282987.88</v>
      </c>
      <c r="C320" s="13">
        <v>261404</v>
      </c>
      <c r="D320" s="14">
        <f t="shared" si="67"/>
        <v>-7.6271393672407428E-2</v>
      </c>
      <c r="E320" s="13">
        <v>113963.23000000001</v>
      </c>
      <c r="F320" s="14">
        <f t="shared" si="68"/>
        <v>0.43596589952716869</v>
      </c>
      <c r="G320" s="13">
        <v>240879.30883333337</v>
      </c>
      <c r="H320" s="15">
        <f t="shared" si="69"/>
        <v>-7.8517127383921581E-2</v>
      </c>
    </row>
    <row r="321" spans="1:8" x14ac:dyDescent="0.25">
      <c r="A321" s="8" t="s">
        <v>6</v>
      </c>
      <c r="B321" s="9">
        <v>214692.55</v>
      </c>
      <c r="C321" s="9">
        <v>212499</v>
      </c>
      <c r="D321" s="10">
        <f t="shared" si="67"/>
        <v>-1.0217168690762612E-2</v>
      </c>
      <c r="E321" s="9">
        <v>60418.29</v>
      </c>
      <c r="F321" s="10">
        <f t="shared" si="68"/>
        <v>0.28432270269507148</v>
      </c>
      <c r="G321" s="9">
        <v>128071.25700000001</v>
      </c>
      <c r="H321" s="11">
        <f t="shared" si="69"/>
        <v>-0.39730889557127325</v>
      </c>
    </row>
    <row r="322" spans="1:8" x14ac:dyDescent="0.25">
      <c r="A322" s="12" t="s">
        <v>3</v>
      </c>
      <c r="B322" s="13">
        <v>165603.32999999996</v>
      </c>
      <c r="C322" s="13">
        <v>175946</v>
      </c>
      <c r="D322" s="14">
        <f t="shared" si="67"/>
        <v>6.2454480836828807E-2</v>
      </c>
      <c r="E322" s="13">
        <v>51776.169999999991</v>
      </c>
      <c r="F322" s="14">
        <f t="shared" si="68"/>
        <v>0.29427307241994699</v>
      </c>
      <c r="G322" s="13">
        <v>104157.67941666667</v>
      </c>
      <c r="H322" s="15">
        <f t="shared" si="69"/>
        <v>-0.40801337105323987</v>
      </c>
    </row>
    <row r="323" spans="1:8" x14ac:dyDescent="0.25">
      <c r="A323" s="8" t="s">
        <v>5</v>
      </c>
      <c r="B323" s="9">
        <v>0</v>
      </c>
      <c r="C323" s="9">
        <v>159390</v>
      </c>
      <c r="D323" s="10"/>
      <c r="E323" s="9">
        <v>8496.9599999999991</v>
      </c>
      <c r="F323" s="10">
        <f t="shared" si="68"/>
        <v>5.3309241483154524E-2</v>
      </c>
      <c r="G323" s="9">
        <v>18956.484166666665</v>
      </c>
      <c r="H323" s="11">
        <f t="shared" si="69"/>
        <v>-0.88106854779680865</v>
      </c>
    </row>
    <row r="324" spans="1:8" x14ac:dyDescent="0.25">
      <c r="A324" s="12" t="s">
        <v>8</v>
      </c>
      <c r="B324" s="13">
        <v>0</v>
      </c>
      <c r="C324" s="13">
        <v>79903</v>
      </c>
      <c r="D324" s="14"/>
      <c r="E324" s="13">
        <v>0</v>
      </c>
      <c r="F324" s="14"/>
      <c r="G324" s="13">
        <v>0</v>
      </c>
      <c r="H324" s="15"/>
    </row>
    <row r="325" spans="1:8" x14ac:dyDescent="0.25">
      <c r="A325" s="5" t="s">
        <v>0</v>
      </c>
      <c r="B325" s="16">
        <f>SUM(B317:B324)</f>
        <v>3487760.3499999996</v>
      </c>
      <c r="C325" s="16">
        <f>SUM(C317:C324)</f>
        <v>3995118</v>
      </c>
      <c r="D325" s="17">
        <f>C325/B325-1</f>
        <v>0.1454680365295169</v>
      </c>
      <c r="E325" s="16">
        <f>SUM(E317:E324)</f>
        <v>1675432.88</v>
      </c>
      <c r="F325" s="17">
        <f>E325/C325</f>
        <v>0.41937006115964531</v>
      </c>
      <c r="G325" s="16">
        <f>SUM(G317:G324)</f>
        <v>3721763.591</v>
      </c>
      <c r="H325" s="18">
        <f>G325/C325-1</f>
        <v>-6.8422111437008826E-2</v>
      </c>
    </row>
    <row r="327" spans="1:8" ht="15.75" thickBot="1" x14ac:dyDescent="0.3"/>
    <row r="328" spans="1:8" ht="45" x14ac:dyDescent="0.25">
      <c r="A328" s="1" t="s">
        <v>50</v>
      </c>
      <c r="B328" s="2" t="s">
        <v>73</v>
      </c>
      <c r="C328" s="2" t="s">
        <v>74</v>
      </c>
      <c r="D328" s="3" t="s">
        <v>76</v>
      </c>
      <c r="E328" s="2" t="s">
        <v>75</v>
      </c>
      <c r="F328" s="3" t="s">
        <v>77</v>
      </c>
      <c r="G328" s="2" t="s">
        <v>82</v>
      </c>
      <c r="H328" s="4" t="s">
        <v>79</v>
      </c>
    </row>
    <row r="329" spans="1:8" x14ac:dyDescent="0.25">
      <c r="A329" s="8" t="s">
        <v>1</v>
      </c>
      <c r="B329" s="9">
        <v>3976357.9200000009</v>
      </c>
      <c r="C329" s="9">
        <v>10829450</v>
      </c>
      <c r="D329" s="10">
        <f t="shared" ref="D329:D335" si="70">C329/B329-1</f>
        <v>1.7234595622116426</v>
      </c>
      <c r="E329" s="9">
        <v>4126784.3399999994</v>
      </c>
      <c r="F329" s="10">
        <f t="shared" ref="F329:F335" si="71">E329/C329</f>
        <v>0.38107053820831155</v>
      </c>
      <c r="G329" s="9">
        <v>14769907.146041665</v>
      </c>
      <c r="H329" s="11">
        <f t="shared" ref="H329:H335" si="72">G329/C329-1</f>
        <v>0.36386493737370462</v>
      </c>
    </row>
    <row r="330" spans="1:8" x14ac:dyDescent="0.25">
      <c r="A330" s="12" t="s">
        <v>6</v>
      </c>
      <c r="B330" s="13">
        <v>10486302.290000001</v>
      </c>
      <c r="C330" s="13">
        <v>9490000</v>
      </c>
      <c r="D330" s="14">
        <f t="shared" si="70"/>
        <v>-9.5009876927742209E-2</v>
      </c>
      <c r="E330" s="13">
        <v>4796462.2</v>
      </c>
      <c r="F330" s="14">
        <f t="shared" si="71"/>
        <v>0.50542278187565859</v>
      </c>
      <c r="G330" s="13">
        <v>10648212.560999999</v>
      </c>
      <c r="H330" s="15">
        <f t="shared" si="72"/>
        <v>0.1220455807165437</v>
      </c>
    </row>
    <row r="331" spans="1:8" x14ac:dyDescent="0.25">
      <c r="A331" s="8" t="s">
        <v>7</v>
      </c>
      <c r="B331" s="9">
        <v>17931374.669999998</v>
      </c>
      <c r="C331" s="9">
        <v>19627251</v>
      </c>
      <c r="D331" s="10">
        <f t="shared" si="70"/>
        <v>9.4575924111232723E-2</v>
      </c>
      <c r="E331" s="9">
        <v>9942243.9299999997</v>
      </c>
      <c r="F331" s="10">
        <f t="shared" si="71"/>
        <v>0.50655305371088388</v>
      </c>
      <c r="G331" s="9">
        <v>21963805.626999997</v>
      </c>
      <c r="H331" s="11">
        <f t="shared" si="72"/>
        <v>0.11904645367810285</v>
      </c>
    </row>
    <row r="332" spans="1:8" x14ac:dyDescent="0.25">
      <c r="A332" s="12" t="s">
        <v>4</v>
      </c>
      <c r="B332" s="13">
        <v>15421057.279999999</v>
      </c>
      <c r="C332" s="13">
        <v>10130541</v>
      </c>
      <c r="D332" s="14">
        <f t="shared" si="70"/>
        <v>-0.34307091815691637</v>
      </c>
      <c r="E332" s="13">
        <v>6767131.5200000005</v>
      </c>
      <c r="F332" s="14">
        <f t="shared" si="71"/>
        <v>0.66799310323111083</v>
      </c>
      <c r="G332" s="13">
        <v>11328274.318249999</v>
      </c>
      <c r="H332" s="15">
        <f t="shared" si="72"/>
        <v>0.11822994628322392</v>
      </c>
    </row>
    <row r="333" spans="1:8" x14ac:dyDescent="0.25">
      <c r="A333" s="8" t="s">
        <v>3</v>
      </c>
      <c r="B333" s="9">
        <v>6185003.4399999995</v>
      </c>
      <c r="C333" s="9">
        <v>5660931</v>
      </c>
      <c r="D333" s="10">
        <f t="shared" si="70"/>
        <v>-8.4732764514032222E-2</v>
      </c>
      <c r="E333" s="9">
        <v>2192405.09</v>
      </c>
      <c r="F333" s="10">
        <f t="shared" si="71"/>
        <v>0.38728701869003523</v>
      </c>
      <c r="G333" s="9">
        <v>5732718.0714166658</v>
      </c>
      <c r="H333" s="11">
        <f t="shared" si="72"/>
        <v>1.2681142274418411E-2</v>
      </c>
    </row>
    <row r="334" spans="1:8" x14ac:dyDescent="0.25">
      <c r="A334" s="12" t="s">
        <v>2</v>
      </c>
      <c r="B334" s="13">
        <v>4633508.57</v>
      </c>
      <c r="C334" s="13">
        <v>4422802</v>
      </c>
      <c r="D334" s="14">
        <f t="shared" si="70"/>
        <v>-4.5474518243957873E-2</v>
      </c>
      <c r="E334" s="13">
        <v>2036100.9300000002</v>
      </c>
      <c r="F334" s="14">
        <f t="shared" si="71"/>
        <v>0.46036447708941075</v>
      </c>
      <c r="G334" s="13">
        <v>4338538.7307499992</v>
      </c>
      <c r="H334" s="15">
        <f t="shared" si="72"/>
        <v>-1.9052010297996747E-2</v>
      </c>
    </row>
    <row r="335" spans="1:8" x14ac:dyDescent="0.25">
      <c r="A335" s="8" t="s">
        <v>5</v>
      </c>
      <c r="B335" s="9">
        <v>52927.439999999995</v>
      </c>
      <c r="C335" s="9">
        <v>2559025</v>
      </c>
      <c r="D335" s="10">
        <f t="shared" si="70"/>
        <v>47.349684020236012</v>
      </c>
      <c r="E335" s="9">
        <v>545128.36</v>
      </c>
      <c r="F335" s="10">
        <f t="shared" si="71"/>
        <v>0.21302189701155713</v>
      </c>
      <c r="G335" s="9">
        <v>1468991.9691666667</v>
      </c>
      <c r="H335" s="11">
        <f t="shared" si="72"/>
        <v>-0.42595638215075404</v>
      </c>
    </row>
    <row r="336" spans="1:8" x14ac:dyDescent="0.25">
      <c r="A336" s="12" t="s">
        <v>8</v>
      </c>
      <c r="B336" s="13">
        <v>0</v>
      </c>
      <c r="C336" s="13">
        <v>1280000</v>
      </c>
      <c r="D336" s="14"/>
      <c r="E336" s="13">
        <v>0</v>
      </c>
      <c r="F336" s="14"/>
      <c r="G336" s="13">
        <v>0</v>
      </c>
      <c r="H336" s="15"/>
    </row>
    <row r="337" spans="1:8" x14ac:dyDescent="0.25">
      <c r="A337" s="5" t="s">
        <v>0</v>
      </c>
      <c r="B337" s="16">
        <f>SUM(B329:B336)</f>
        <v>58686531.609999992</v>
      </c>
      <c r="C337" s="16">
        <f>SUM(C329:C336)</f>
        <v>64000000</v>
      </c>
      <c r="D337" s="17">
        <f>C337/B337-1</f>
        <v>9.0539826502451071E-2</v>
      </c>
      <c r="E337" s="16">
        <f>SUM(E329:E336)</f>
        <v>30406256.369999997</v>
      </c>
      <c r="F337" s="17">
        <f>E337/C337</f>
        <v>0.47509775578124996</v>
      </c>
      <c r="G337" s="16">
        <f>SUM(G329:G336)</f>
        <v>70250448.423624992</v>
      </c>
      <c r="H337" s="18">
        <f>G337/C337-1</f>
        <v>9.7663256619140437E-2</v>
      </c>
    </row>
    <row r="339" spans="1:8" ht="15.75" thickBot="1" x14ac:dyDescent="0.3"/>
    <row r="340" spans="1:8" ht="45" x14ac:dyDescent="0.25">
      <c r="A340" s="1" t="s">
        <v>25</v>
      </c>
      <c r="B340" s="2" t="s">
        <v>73</v>
      </c>
      <c r="C340" s="2" t="s">
        <v>74</v>
      </c>
      <c r="D340" s="3" t="s">
        <v>76</v>
      </c>
      <c r="E340" s="2" t="s">
        <v>75</v>
      </c>
      <c r="F340" s="3" t="s">
        <v>77</v>
      </c>
      <c r="G340" s="2" t="s">
        <v>82</v>
      </c>
      <c r="H340" s="4" t="s">
        <v>79</v>
      </c>
    </row>
    <row r="341" spans="1:8" x14ac:dyDescent="0.25">
      <c r="A341" s="8" t="s">
        <v>1</v>
      </c>
      <c r="B341" s="9">
        <v>263822.43</v>
      </c>
      <c r="C341" s="9">
        <v>508833</v>
      </c>
      <c r="D341" s="10">
        <f>C341/B341-1</f>
        <v>0.92869499382596099</v>
      </c>
      <c r="E341" s="9">
        <v>205127.8</v>
      </c>
      <c r="F341" s="10">
        <f t="shared" ref="F341:F347" si="73">E341/C341</f>
        <v>0.40313383762452509</v>
      </c>
      <c r="G341" s="9">
        <v>666544.82091666677</v>
      </c>
      <c r="H341" s="11">
        <f t="shared" ref="H341:H347" si="74">G341/C341-1</f>
        <v>0.30994809872132256</v>
      </c>
    </row>
    <row r="342" spans="1:8" x14ac:dyDescent="0.25">
      <c r="A342" s="12" t="s">
        <v>7</v>
      </c>
      <c r="B342" s="13">
        <v>1768737.92</v>
      </c>
      <c r="C342" s="13">
        <v>1821002</v>
      </c>
      <c r="D342" s="14">
        <f>C342/B342-1</f>
        <v>2.9548798275326194E-2</v>
      </c>
      <c r="E342" s="13">
        <v>1007878.64</v>
      </c>
      <c r="F342" s="14">
        <f t="shared" si="73"/>
        <v>0.55347475730394591</v>
      </c>
      <c r="G342" s="13">
        <v>2216335.7136666663</v>
      </c>
      <c r="H342" s="15">
        <f t="shared" si="74"/>
        <v>0.21709680366450246</v>
      </c>
    </row>
    <row r="343" spans="1:8" x14ac:dyDescent="0.25">
      <c r="A343" s="8" t="s">
        <v>4</v>
      </c>
      <c r="B343" s="9">
        <v>632004.11</v>
      </c>
      <c r="C343" s="9">
        <v>467671</v>
      </c>
      <c r="D343" s="10">
        <f>C343/B343-1</f>
        <v>-0.26001905272419823</v>
      </c>
      <c r="E343" s="9">
        <v>274240.59000000003</v>
      </c>
      <c r="F343" s="10">
        <f t="shared" si="73"/>
        <v>0.58639639832275259</v>
      </c>
      <c r="G343" s="9">
        <v>513517.8478333333</v>
      </c>
      <c r="H343" s="11">
        <f t="shared" si="74"/>
        <v>9.8032265916281558E-2</v>
      </c>
    </row>
    <row r="344" spans="1:8" x14ac:dyDescent="0.25">
      <c r="A344" s="12" t="s">
        <v>5</v>
      </c>
      <c r="B344" s="13">
        <v>0</v>
      </c>
      <c r="C344" s="13">
        <v>145551</v>
      </c>
      <c r="D344" s="14"/>
      <c r="E344" s="13">
        <v>41731</v>
      </c>
      <c r="F344" s="14">
        <f t="shared" si="73"/>
        <v>0.28671050009962146</v>
      </c>
      <c r="G344" s="13">
        <v>147419.09691666666</v>
      </c>
      <c r="H344" s="15">
        <f t="shared" si="74"/>
        <v>1.283465532127348E-2</v>
      </c>
    </row>
    <row r="345" spans="1:8" x14ac:dyDescent="0.25">
      <c r="A345" s="8" t="s">
        <v>3</v>
      </c>
      <c r="B345" s="9">
        <v>157909.26</v>
      </c>
      <c r="C345" s="9">
        <v>140620</v>
      </c>
      <c r="D345" s="10">
        <f>C345/B345-1</f>
        <v>-0.10948857590745475</v>
      </c>
      <c r="E345" s="9">
        <v>58223.070000000007</v>
      </c>
      <c r="F345" s="10">
        <f t="shared" si="73"/>
        <v>0.41404544161570195</v>
      </c>
      <c r="G345" s="9">
        <v>134333.43641666666</v>
      </c>
      <c r="H345" s="11">
        <f t="shared" si="74"/>
        <v>-4.4706041696297327E-2</v>
      </c>
    </row>
    <row r="346" spans="1:8" x14ac:dyDescent="0.25">
      <c r="A346" s="12" t="s">
        <v>2</v>
      </c>
      <c r="B346" s="13">
        <v>262113.55999999994</v>
      </c>
      <c r="C346" s="13">
        <v>251286</v>
      </c>
      <c r="D346" s="14">
        <f>C346/B346-1</f>
        <v>-4.1308660261605512E-2</v>
      </c>
      <c r="E346" s="13">
        <v>102368.35999999999</v>
      </c>
      <c r="F346" s="14">
        <f t="shared" si="73"/>
        <v>0.40737788814339032</v>
      </c>
      <c r="G346" s="13">
        <v>206462.8348333333</v>
      </c>
      <c r="H346" s="15">
        <f t="shared" si="74"/>
        <v>-0.17837509915660521</v>
      </c>
    </row>
    <row r="347" spans="1:8" x14ac:dyDescent="0.25">
      <c r="A347" s="8" t="s">
        <v>6</v>
      </c>
      <c r="B347" s="9">
        <v>217942.35</v>
      </c>
      <c r="C347" s="9">
        <v>242472</v>
      </c>
      <c r="D347" s="10">
        <f>C347/B347-1</f>
        <v>0.11255109436050392</v>
      </c>
      <c r="E347" s="9">
        <v>81888.009999999995</v>
      </c>
      <c r="F347" s="10">
        <f t="shared" si="73"/>
        <v>0.33772151011250784</v>
      </c>
      <c r="G347" s="9">
        <v>173206.13583333336</v>
      </c>
      <c r="H347" s="11">
        <f t="shared" si="74"/>
        <v>-0.28566541360102049</v>
      </c>
    </row>
    <row r="348" spans="1:8" x14ac:dyDescent="0.25">
      <c r="A348" s="12" t="s">
        <v>8</v>
      </c>
      <c r="B348" s="13">
        <v>0</v>
      </c>
      <c r="C348" s="13">
        <v>73009</v>
      </c>
      <c r="D348" s="14"/>
      <c r="E348" s="13">
        <v>0</v>
      </c>
      <c r="F348" s="14"/>
      <c r="G348" s="13">
        <v>0</v>
      </c>
      <c r="H348" s="15"/>
    </row>
    <row r="349" spans="1:8" x14ac:dyDescent="0.25">
      <c r="A349" s="5" t="s">
        <v>0</v>
      </c>
      <c r="B349" s="16">
        <f>SUM(B341:B348)</f>
        <v>3302529.63</v>
      </c>
      <c r="C349" s="16">
        <f>SUM(C341:C348)</f>
        <v>3650444</v>
      </c>
      <c r="D349" s="17">
        <f>C349/B349-1</f>
        <v>0.10534784210247961</v>
      </c>
      <c r="E349" s="16">
        <f>SUM(E341:E348)</f>
        <v>1771457.47</v>
      </c>
      <c r="F349" s="17">
        <f>E349/C349</f>
        <v>0.48527178337758364</v>
      </c>
      <c r="G349" s="16">
        <f>SUM(G341:G348)</f>
        <v>4057819.8864166662</v>
      </c>
      <c r="H349" s="18">
        <f>G349/C349-1</f>
        <v>0.11159625689824759</v>
      </c>
    </row>
    <row r="351" spans="1:8" ht="15.75" thickBot="1" x14ac:dyDescent="0.3"/>
    <row r="352" spans="1:8" ht="45" x14ac:dyDescent="0.25">
      <c r="A352" s="1" t="s">
        <v>17</v>
      </c>
      <c r="B352" s="2" t="s">
        <v>73</v>
      </c>
      <c r="C352" s="2" t="s">
        <v>74</v>
      </c>
      <c r="D352" s="3" t="s">
        <v>76</v>
      </c>
      <c r="E352" s="2" t="s">
        <v>75</v>
      </c>
      <c r="F352" s="3" t="s">
        <v>77</v>
      </c>
      <c r="G352" s="2" t="s">
        <v>82</v>
      </c>
      <c r="H352" s="4" t="s">
        <v>79</v>
      </c>
    </row>
    <row r="353" spans="1:8" x14ac:dyDescent="0.25">
      <c r="A353" s="8" t="s">
        <v>1</v>
      </c>
      <c r="B353" s="9">
        <v>903564.65999999992</v>
      </c>
      <c r="C353" s="9">
        <v>4450440</v>
      </c>
      <c r="D353" s="10">
        <f t="shared" ref="D353:D358" si="75">C353/B353-1</f>
        <v>3.9254250382036862</v>
      </c>
      <c r="E353" s="9">
        <v>1559716.25</v>
      </c>
      <c r="F353" s="10">
        <f t="shared" ref="F353:F359" si="76">E353/C353</f>
        <v>0.35046338114883024</v>
      </c>
      <c r="G353" s="9">
        <v>5897227.9342916673</v>
      </c>
      <c r="H353" s="11">
        <f t="shared" ref="H353:H359" si="77">G353/C353-1</f>
        <v>0.32508874050468428</v>
      </c>
    </row>
    <row r="354" spans="1:8" x14ac:dyDescent="0.25">
      <c r="A354" s="12" t="s">
        <v>4</v>
      </c>
      <c r="B354" s="13">
        <v>8070871.6500000013</v>
      </c>
      <c r="C354" s="13">
        <v>5394500</v>
      </c>
      <c r="D354" s="14">
        <f t="shared" si="75"/>
        <v>-0.33160874885180469</v>
      </c>
      <c r="E354" s="13">
        <v>3611711.42</v>
      </c>
      <c r="F354" s="14">
        <f t="shared" si="76"/>
        <v>0.66951736398183337</v>
      </c>
      <c r="G354" s="13">
        <v>6868629.7937499993</v>
      </c>
      <c r="H354" s="15">
        <f t="shared" si="77"/>
        <v>0.27326532463620334</v>
      </c>
    </row>
    <row r="355" spans="1:8" x14ac:dyDescent="0.25">
      <c r="A355" s="8" t="s">
        <v>7</v>
      </c>
      <c r="B355" s="9">
        <v>11048719.990000002</v>
      </c>
      <c r="C355" s="9">
        <v>12104002</v>
      </c>
      <c r="D355" s="10">
        <f t="shared" si="75"/>
        <v>9.5511698274109103E-2</v>
      </c>
      <c r="E355" s="9">
        <v>6493701.1300000008</v>
      </c>
      <c r="F355" s="10">
        <f t="shared" si="76"/>
        <v>0.53649207344810423</v>
      </c>
      <c r="G355" s="9">
        <v>14313775.411416667</v>
      </c>
      <c r="H355" s="11">
        <f t="shared" si="77"/>
        <v>0.18256551935604981</v>
      </c>
    </row>
    <row r="356" spans="1:8" x14ac:dyDescent="0.25">
      <c r="A356" s="12" t="s">
        <v>6</v>
      </c>
      <c r="B356" s="13">
        <v>1733709.4000000004</v>
      </c>
      <c r="C356" s="13">
        <v>2621000</v>
      </c>
      <c r="D356" s="14">
        <f t="shared" si="75"/>
        <v>0.51178738489852993</v>
      </c>
      <c r="E356" s="13">
        <v>1347879.39</v>
      </c>
      <c r="F356" s="14">
        <f t="shared" si="76"/>
        <v>0.51426149942769928</v>
      </c>
      <c r="G356" s="13">
        <v>2874601.6367500001</v>
      </c>
      <c r="H356" s="15">
        <f t="shared" si="77"/>
        <v>9.675758746661578E-2</v>
      </c>
    </row>
    <row r="357" spans="1:8" x14ac:dyDescent="0.25">
      <c r="A357" s="8" t="s">
        <v>2</v>
      </c>
      <c r="B357" s="9">
        <v>2683899.31</v>
      </c>
      <c r="C357" s="9">
        <v>2376002</v>
      </c>
      <c r="D357" s="10">
        <f t="shared" si="75"/>
        <v>-0.11472014201605796</v>
      </c>
      <c r="E357" s="9">
        <v>973592.5</v>
      </c>
      <c r="F357" s="10">
        <f t="shared" si="76"/>
        <v>0.40976080828214789</v>
      </c>
      <c r="G357" s="9">
        <v>2040330.5559999999</v>
      </c>
      <c r="H357" s="11">
        <f t="shared" si="77"/>
        <v>-0.14127574135038612</v>
      </c>
    </row>
    <row r="358" spans="1:8" x14ac:dyDescent="0.25">
      <c r="A358" s="12" t="s">
        <v>3</v>
      </c>
      <c r="B358" s="13">
        <v>736612.74</v>
      </c>
      <c r="C358" s="13">
        <v>1573018</v>
      </c>
      <c r="D358" s="14">
        <f t="shared" si="75"/>
        <v>1.1354748765273865</v>
      </c>
      <c r="E358" s="13">
        <v>341728.58000000007</v>
      </c>
      <c r="F358" s="14">
        <f t="shared" si="76"/>
        <v>0.21724390947846756</v>
      </c>
      <c r="G358" s="13">
        <v>761640.01524999982</v>
      </c>
      <c r="H358" s="15">
        <f t="shared" si="77"/>
        <v>-0.51580972674820003</v>
      </c>
    </row>
    <row r="359" spans="1:8" x14ac:dyDescent="0.25">
      <c r="A359" s="8" t="s">
        <v>5</v>
      </c>
      <c r="B359" s="9">
        <v>0</v>
      </c>
      <c r="C359" s="9">
        <v>1444038</v>
      </c>
      <c r="D359" s="10"/>
      <c r="E359" s="9">
        <v>246409.24</v>
      </c>
      <c r="F359" s="10">
        <f t="shared" si="76"/>
        <v>0.17063902750481635</v>
      </c>
      <c r="G359" s="9">
        <v>612911.45691666659</v>
      </c>
      <c r="H359" s="11">
        <f t="shared" si="77"/>
        <v>-0.57555725201368202</v>
      </c>
    </row>
    <row r="360" spans="1:8" x14ac:dyDescent="0.25">
      <c r="A360" s="12" t="s">
        <v>8</v>
      </c>
      <c r="B360" s="13">
        <v>0</v>
      </c>
      <c r="C360" s="13">
        <v>6137000</v>
      </c>
      <c r="D360" s="14"/>
      <c r="E360" s="13">
        <v>0</v>
      </c>
      <c r="F360" s="14"/>
      <c r="G360" s="13">
        <v>0</v>
      </c>
      <c r="H360" s="15"/>
    </row>
    <row r="361" spans="1:8" x14ac:dyDescent="0.25">
      <c r="A361" s="5" t="s">
        <v>0</v>
      </c>
      <c r="B361" s="16">
        <f>SUM(B353:B360)</f>
        <v>25177377.75</v>
      </c>
      <c r="C361" s="16">
        <f>SUM(C353:C360)</f>
        <v>36100000</v>
      </c>
      <c r="D361" s="17">
        <f>C361/B361-1</f>
        <v>0.43382684084326462</v>
      </c>
      <c r="E361" s="16">
        <f>SUM(E353:E360)</f>
        <v>14574738.510000002</v>
      </c>
      <c r="F361" s="17">
        <f>E361/C361</f>
        <v>0.40373236869806101</v>
      </c>
      <c r="G361" s="16">
        <f>SUM(G353:G360)</f>
        <v>33369116.804375004</v>
      </c>
      <c r="H361" s="18">
        <f>G361/C361-1</f>
        <v>-7.5647733950830909E-2</v>
      </c>
    </row>
    <row r="363" spans="1:8" ht="15.75" thickBot="1" x14ac:dyDescent="0.3"/>
    <row r="364" spans="1:8" ht="45" x14ac:dyDescent="0.25">
      <c r="A364" s="1" t="s">
        <v>51</v>
      </c>
      <c r="B364" s="2" t="s">
        <v>73</v>
      </c>
      <c r="C364" s="2" t="s">
        <v>74</v>
      </c>
      <c r="D364" s="3" t="s">
        <v>76</v>
      </c>
      <c r="E364" s="2" t="s">
        <v>75</v>
      </c>
      <c r="F364" s="3" t="s">
        <v>77</v>
      </c>
      <c r="G364" s="2" t="s">
        <v>82</v>
      </c>
      <c r="H364" s="4" t="s">
        <v>79</v>
      </c>
    </row>
    <row r="365" spans="1:8" x14ac:dyDescent="0.25">
      <c r="A365" s="8" t="s">
        <v>1</v>
      </c>
      <c r="B365" s="9">
        <v>359754.88</v>
      </c>
      <c r="C365" s="9">
        <v>902557</v>
      </c>
      <c r="D365" s="10">
        <f t="shared" ref="D365:D370" si="78">C365/B365-1</f>
        <v>1.5088109993115313</v>
      </c>
      <c r="E365" s="9">
        <v>331184.57</v>
      </c>
      <c r="F365" s="10">
        <f t="shared" ref="F365:F371" si="79">E365/C365</f>
        <v>0.36694033728617692</v>
      </c>
      <c r="G365" s="9">
        <v>1189277.4222916667</v>
      </c>
      <c r="H365" s="11">
        <f t="shared" ref="H365:H371" si="80">G365/C365-1</f>
        <v>0.31767569504382176</v>
      </c>
    </row>
    <row r="366" spans="1:8" x14ac:dyDescent="0.25">
      <c r="A366" s="12" t="s">
        <v>7</v>
      </c>
      <c r="B366" s="13">
        <v>2076438.4699999997</v>
      </c>
      <c r="C366" s="13">
        <v>2245418</v>
      </c>
      <c r="D366" s="14">
        <f t="shared" si="78"/>
        <v>8.1379502663520009E-2</v>
      </c>
      <c r="E366" s="13">
        <v>1100226.7600000002</v>
      </c>
      <c r="F366" s="14">
        <f t="shared" si="79"/>
        <v>0.48998750344033948</v>
      </c>
      <c r="G366" s="13">
        <v>2381856.1114166668</v>
      </c>
      <c r="H366" s="15">
        <f t="shared" si="80"/>
        <v>6.0762900901599082E-2</v>
      </c>
    </row>
    <row r="367" spans="1:8" x14ac:dyDescent="0.25">
      <c r="A367" s="8" t="s">
        <v>6</v>
      </c>
      <c r="B367" s="9">
        <v>278179.89</v>
      </c>
      <c r="C367" s="9">
        <v>348000</v>
      </c>
      <c r="D367" s="10">
        <f t="shared" si="78"/>
        <v>0.25098906322811465</v>
      </c>
      <c r="E367" s="9">
        <v>157710.72000000003</v>
      </c>
      <c r="F367" s="10">
        <f t="shared" si="79"/>
        <v>0.45319172413793113</v>
      </c>
      <c r="G367" s="9">
        <v>368019.03599999996</v>
      </c>
      <c r="H367" s="11">
        <f t="shared" si="80"/>
        <v>5.7525965517241318E-2</v>
      </c>
    </row>
    <row r="368" spans="1:8" x14ac:dyDescent="0.25">
      <c r="A368" s="12" t="s">
        <v>4</v>
      </c>
      <c r="B368" s="13">
        <v>1199478.2899999998</v>
      </c>
      <c r="C368" s="13">
        <v>814387</v>
      </c>
      <c r="D368" s="14">
        <f t="shared" si="78"/>
        <v>-0.32104898705586393</v>
      </c>
      <c r="E368" s="13">
        <v>474998.82999999996</v>
      </c>
      <c r="F368" s="14">
        <f t="shared" si="79"/>
        <v>0.58325934721453065</v>
      </c>
      <c r="G368" s="13">
        <v>738331.96333333338</v>
      </c>
      <c r="H368" s="15">
        <f t="shared" si="80"/>
        <v>-9.3389305903294861E-2</v>
      </c>
    </row>
    <row r="369" spans="1:8" x14ac:dyDescent="0.25">
      <c r="A369" s="8" t="s">
        <v>2</v>
      </c>
      <c r="B369" s="9">
        <v>427905.41000000003</v>
      </c>
      <c r="C369" s="9">
        <v>372864</v>
      </c>
      <c r="D369" s="10">
        <f t="shared" si="78"/>
        <v>-0.12862985303223917</v>
      </c>
      <c r="E369" s="9">
        <v>165695.66999999998</v>
      </c>
      <c r="F369" s="10">
        <f t="shared" si="79"/>
        <v>0.44438634461894949</v>
      </c>
      <c r="G369" s="9">
        <v>336492.79324999999</v>
      </c>
      <c r="H369" s="11">
        <f t="shared" si="80"/>
        <v>-9.7545503856634075E-2</v>
      </c>
    </row>
    <row r="370" spans="1:8" x14ac:dyDescent="0.25">
      <c r="A370" s="12" t="s">
        <v>3</v>
      </c>
      <c r="B370" s="13">
        <v>330267.49999999994</v>
      </c>
      <c r="C370" s="13">
        <v>422157</v>
      </c>
      <c r="D370" s="14">
        <f t="shared" si="78"/>
        <v>0.27822749740740482</v>
      </c>
      <c r="E370" s="13">
        <v>118559.45000000001</v>
      </c>
      <c r="F370" s="14">
        <f t="shared" si="79"/>
        <v>0.28084208007921224</v>
      </c>
      <c r="G370" s="13">
        <v>283346.27041666664</v>
      </c>
      <c r="H370" s="15">
        <f t="shared" si="80"/>
        <v>-0.3288130472391394</v>
      </c>
    </row>
    <row r="371" spans="1:8" x14ac:dyDescent="0.25">
      <c r="A371" s="8" t="s">
        <v>5</v>
      </c>
      <c r="B371" s="9">
        <v>0</v>
      </c>
      <c r="C371" s="9">
        <v>217995</v>
      </c>
      <c r="D371" s="10"/>
      <c r="E371" s="9">
        <v>51062.879999999997</v>
      </c>
      <c r="F371" s="10">
        <f t="shared" si="79"/>
        <v>0.23423876694419596</v>
      </c>
      <c r="G371" s="9">
        <v>121455.93616666667</v>
      </c>
      <c r="H371" s="11">
        <f t="shared" si="80"/>
        <v>-0.44284989946252595</v>
      </c>
    </row>
    <row r="372" spans="1:8" x14ac:dyDescent="0.25">
      <c r="A372" s="12" t="s">
        <v>8</v>
      </c>
      <c r="B372" s="13">
        <v>0</v>
      </c>
      <c r="C372" s="13">
        <v>108640</v>
      </c>
      <c r="D372" s="14"/>
      <c r="E372" s="13">
        <v>0</v>
      </c>
      <c r="F372" s="14"/>
      <c r="G372" s="13">
        <v>0</v>
      </c>
      <c r="H372" s="15"/>
    </row>
    <row r="373" spans="1:8" x14ac:dyDescent="0.25">
      <c r="A373" s="5" t="s">
        <v>0</v>
      </c>
      <c r="B373" s="16">
        <f>SUM(B365:B372)</f>
        <v>4672024.4399999995</v>
      </c>
      <c r="C373" s="16">
        <f>SUM(C365:C372)</f>
        <v>5432018</v>
      </c>
      <c r="D373" s="17">
        <f>C373/B373-1</f>
        <v>0.16266900350375746</v>
      </c>
      <c r="E373" s="16">
        <f>SUM(E365:E372)</f>
        <v>2399438.8800000004</v>
      </c>
      <c r="F373" s="17">
        <f>E373/C373</f>
        <v>0.44172145232213889</v>
      </c>
      <c r="G373" s="16">
        <f>SUM(G365:G372)</f>
        <v>5418779.5328750005</v>
      </c>
      <c r="H373" s="18">
        <f>G373/C373-1</f>
        <v>-2.4371176835200625E-3</v>
      </c>
    </row>
    <row r="375" spans="1:8" ht="15.75" thickBot="1" x14ac:dyDescent="0.3"/>
    <row r="376" spans="1:8" ht="45" x14ac:dyDescent="0.25">
      <c r="A376" s="1" t="s">
        <v>52</v>
      </c>
      <c r="B376" s="2" t="s">
        <v>73</v>
      </c>
      <c r="C376" s="2" t="s">
        <v>74</v>
      </c>
      <c r="D376" s="3" t="s">
        <v>76</v>
      </c>
      <c r="E376" s="2" t="s">
        <v>75</v>
      </c>
      <c r="F376" s="3" t="s">
        <v>77</v>
      </c>
      <c r="G376" s="2" t="s">
        <v>82</v>
      </c>
      <c r="H376" s="4" t="s">
        <v>79</v>
      </c>
    </row>
    <row r="377" spans="1:8" x14ac:dyDescent="0.25">
      <c r="A377" s="8" t="s">
        <v>1</v>
      </c>
      <c r="B377" s="9">
        <v>406468.72</v>
      </c>
      <c r="C377" s="9">
        <v>1065059</v>
      </c>
      <c r="D377" s="10">
        <f t="shared" ref="D377:D382" si="81">C377/B377-1</f>
        <v>1.6202729695903786</v>
      </c>
      <c r="E377" s="9">
        <v>327300.88</v>
      </c>
      <c r="F377" s="10">
        <f t="shared" ref="F377:F383" si="82">E377/C377</f>
        <v>0.30730774539250877</v>
      </c>
      <c r="G377" s="9">
        <v>1241027.7291666665</v>
      </c>
      <c r="H377" s="11">
        <f t="shared" ref="H377:H383" si="83">G377/C377-1</f>
        <v>0.16521970066134029</v>
      </c>
    </row>
    <row r="378" spans="1:8" x14ac:dyDescent="0.25">
      <c r="A378" s="12" t="s">
        <v>6</v>
      </c>
      <c r="B378" s="13">
        <v>132211.49</v>
      </c>
      <c r="C378" s="13">
        <v>124302</v>
      </c>
      <c r="D378" s="14">
        <f t="shared" si="81"/>
        <v>-5.9824528110226982E-2</v>
      </c>
      <c r="E378" s="13">
        <v>65797.039999999994</v>
      </c>
      <c r="F378" s="14">
        <f t="shared" si="82"/>
        <v>0.52933211050506024</v>
      </c>
      <c r="G378" s="13">
        <v>142198.39491666667</v>
      </c>
      <c r="H378" s="15">
        <f t="shared" si="83"/>
        <v>0.14397511638321725</v>
      </c>
    </row>
    <row r="379" spans="1:8" x14ac:dyDescent="0.25">
      <c r="A379" s="8" t="s">
        <v>7</v>
      </c>
      <c r="B379" s="9">
        <v>1503354.9400000002</v>
      </c>
      <c r="C379" s="9">
        <v>1991474</v>
      </c>
      <c r="D379" s="10">
        <f t="shared" si="81"/>
        <v>0.32468650417312617</v>
      </c>
      <c r="E379" s="9">
        <v>695188.45</v>
      </c>
      <c r="F379" s="10">
        <f t="shared" si="82"/>
        <v>0.34908236311395474</v>
      </c>
      <c r="G379" s="9">
        <v>1538882.9069166668</v>
      </c>
      <c r="H379" s="11">
        <f t="shared" si="83"/>
        <v>-0.22726437457046045</v>
      </c>
    </row>
    <row r="380" spans="1:8" x14ac:dyDescent="0.25">
      <c r="A380" s="12" t="s">
        <v>3</v>
      </c>
      <c r="B380" s="13">
        <v>184403.54000000007</v>
      </c>
      <c r="C380" s="13">
        <v>284535</v>
      </c>
      <c r="D380" s="14">
        <f t="shared" si="81"/>
        <v>0.54300183174357652</v>
      </c>
      <c r="E380" s="13">
        <v>75503</v>
      </c>
      <c r="F380" s="14">
        <f t="shared" si="82"/>
        <v>0.26535575588240462</v>
      </c>
      <c r="G380" s="13">
        <v>182849.44008333335</v>
      </c>
      <c r="H380" s="15">
        <f t="shared" si="83"/>
        <v>-0.35737452305223139</v>
      </c>
    </row>
    <row r="381" spans="1:8" x14ac:dyDescent="0.25">
      <c r="A381" s="8" t="s">
        <v>2</v>
      </c>
      <c r="B381" s="9">
        <v>384066.9</v>
      </c>
      <c r="C381" s="9">
        <v>426145</v>
      </c>
      <c r="D381" s="10">
        <f t="shared" si="81"/>
        <v>0.10955929813269494</v>
      </c>
      <c r="E381" s="9">
        <v>129400.34</v>
      </c>
      <c r="F381" s="10">
        <f t="shared" si="82"/>
        <v>0.30365331049290734</v>
      </c>
      <c r="G381" s="9">
        <v>269759.70325000002</v>
      </c>
      <c r="H381" s="11">
        <f t="shared" si="83"/>
        <v>-0.36697672564502692</v>
      </c>
    </row>
    <row r="382" spans="1:8" x14ac:dyDescent="0.25">
      <c r="A382" s="12" t="s">
        <v>4</v>
      </c>
      <c r="B382" s="13">
        <v>1217447.6900000006</v>
      </c>
      <c r="C382" s="13">
        <v>884428</v>
      </c>
      <c r="D382" s="14">
        <f t="shared" si="81"/>
        <v>-0.27353921875690645</v>
      </c>
      <c r="E382" s="13">
        <v>397753.55999999994</v>
      </c>
      <c r="F382" s="14">
        <f t="shared" si="82"/>
        <v>0.44972972361797675</v>
      </c>
      <c r="G382" s="13">
        <v>557167.52150000003</v>
      </c>
      <c r="H382" s="15">
        <f t="shared" si="83"/>
        <v>-0.37002500881925937</v>
      </c>
    </row>
    <row r="383" spans="1:8" x14ac:dyDescent="0.25">
      <c r="A383" s="8" t="s">
        <v>5</v>
      </c>
      <c r="B383" s="9">
        <v>0</v>
      </c>
      <c r="C383" s="9">
        <v>202993</v>
      </c>
      <c r="D383" s="10"/>
      <c r="E383" s="9">
        <v>34873.69</v>
      </c>
      <c r="F383" s="10">
        <f t="shared" si="82"/>
        <v>0.17179750040641797</v>
      </c>
      <c r="G383" s="9">
        <v>112809.13991666664</v>
      </c>
      <c r="H383" s="11">
        <f t="shared" si="83"/>
        <v>-0.44427078807315212</v>
      </c>
    </row>
    <row r="384" spans="1:8" x14ac:dyDescent="0.25">
      <c r="A384" s="12" t="s">
        <v>8</v>
      </c>
      <c r="B384" s="13">
        <v>0</v>
      </c>
      <c r="C384" s="13">
        <v>95274</v>
      </c>
      <c r="D384" s="14"/>
      <c r="E384" s="13">
        <v>0</v>
      </c>
      <c r="F384" s="14"/>
      <c r="G384" s="13">
        <v>0</v>
      </c>
      <c r="H384" s="15"/>
    </row>
    <row r="385" spans="1:8" x14ac:dyDescent="0.25">
      <c r="A385" s="5" t="s">
        <v>0</v>
      </c>
      <c r="B385" s="16">
        <f>SUM(B377:B384)</f>
        <v>3827953.2800000012</v>
      </c>
      <c r="C385" s="16">
        <f>SUM(C377:C384)</f>
        <v>5074210</v>
      </c>
      <c r="D385" s="17">
        <f>C385/B385-1</f>
        <v>0.32556737996551477</v>
      </c>
      <c r="E385" s="16">
        <f>SUM(E377:E384)</f>
        <v>1725816.96</v>
      </c>
      <c r="F385" s="17">
        <f>E385/C385</f>
        <v>0.34011539924441442</v>
      </c>
      <c r="G385" s="16">
        <f>SUM(G377:G384)</f>
        <v>4044694.8357499996</v>
      </c>
      <c r="H385" s="18">
        <f>G385/C385-1</f>
        <v>-0.20289171403036144</v>
      </c>
    </row>
    <row r="387" spans="1:8" ht="15.75" thickBot="1" x14ac:dyDescent="0.3"/>
    <row r="388" spans="1:8" ht="45" x14ac:dyDescent="0.25">
      <c r="A388" s="1" t="s">
        <v>53</v>
      </c>
      <c r="B388" s="2" t="s">
        <v>73</v>
      </c>
      <c r="C388" s="2" t="s">
        <v>74</v>
      </c>
      <c r="D388" s="3" t="s">
        <v>76</v>
      </c>
      <c r="E388" s="2" t="s">
        <v>75</v>
      </c>
      <c r="F388" s="3" t="s">
        <v>77</v>
      </c>
      <c r="G388" s="2" t="s">
        <v>82</v>
      </c>
      <c r="H388" s="4" t="s">
        <v>79</v>
      </c>
    </row>
    <row r="389" spans="1:8" x14ac:dyDescent="0.25">
      <c r="A389" s="8" t="s">
        <v>1</v>
      </c>
      <c r="B389" s="9">
        <v>498013.39</v>
      </c>
      <c r="C389" s="9">
        <v>1083235</v>
      </c>
      <c r="D389" s="10">
        <f t="shared" ref="D389:D394" si="84">C389/B389-1</f>
        <v>1.1751121992924727</v>
      </c>
      <c r="E389" s="9">
        <v>486523.25</v>
      </c>
      <c r="F389" s="10">
        <f t="shared" ref="F389:F395" si="85">E389/C389</f>
        <v>0.44913915263077725</v>
      </c>
      <c r="G389" s="9">
        <v>1597506.6142499999</v>
      </c>
      <c r="H389" s="11">
        <f t="shared" ref="H389:H395" si="86">G389/C389-1</f>
        <v>0.474755352485841</v>
      </c>
    </row>
    <row r="390" spans="1:8" x14ac:dyDescent="0.25">
      <c r="A390" s="12" t="s">
        <v>7</v>
      </c>
      <c r="B390" s="13">
        <v>1569489.8800000001</v>
      </c>
      <c r="C390" s="13">
        <v>1813380</v>
      </c>
      <c r="D390" s="14">
        <f t="shared" si="84"/>
        <v>0.15539451582828923</v>
      </c>
      <c r="E390" s="13">
        <v>924441.2</v>
      </c>
      <c r="F390" s="14">
        <f t="shared" si="85"/>
        <v>0.50978901278275923</v>
      </c>
      <c r="G390" s="13">
        <v>2029764.5335833337</v>
      </c>
      <c r="H390" s="15">
        <f t="shared" si="86"/>
        <v>0.11932663511416997</v>
      </c>
    </row>
    <row r="391" spans="1:8" x14ac:dyDescent="0.25">
      <c r="A391" s="8" t="s">
        <v>4</v>
      </c>
      <c r="B391" s="9">
        <v>1107175.99</v>
      </c>
      <c r="C391" s="9">
        <v>769070</v>
      </c>
      <c r="D391" s="10">
        <f t="shared" si="84"/>
        <v>-0.30537691663635158</v>
      </c>
      <c r="E391" s="9">
        <v>468625.02999999997</v>
      </c>
      <c r="F391" s="10">
        <f t="shared" si="85"/>
        <v>0.60933989103722674</v>
      </c>
      <c r="G391" s="9">
        <v>795254.62208333332</v>
      </c>
      <c r="H391" s="11">
        <f t="shared" si="86"/>
        <v>3.4047124557365915E-2</v>
      </c>
    </row>
    <row r="392" spans="1:8" x14ac:dyDescent="0.25">
      <c r="A392" s="12" t="s">
        <v>6</v>
      </c>
      <c r="B392" s="13">
        <v>192064.03</v>
      </c>
      <c r="C392" s="13">
        <v>272791</v>
      </c>
      <c r="D392" s="14">
        <f t="shared" si="84"/>
        <v>0.42031279880985517</v>
      </c>
      <c r="E392" s="13">
        <v>122076.08</v>
      </c>
      <c r="F392" s="14">
        <f t="shared" si="85"/>
        <v>0.44750772569476266</v>
      </c>
      <c r="G392" s="13">
        <v>276873.49350000004</v>
      </c>
      <c r="H392" s="15">
        <f t="shared" si="86"/>
        <v>1.4965645860750776E-2</v>
      </c>
    </row>
    <row r="393" spans="1:8" x14ac:dyDescent="0.25">
      <c r="A393" s="8" t="s">
        <v>2</v>
      </c>
      <c r="B393" s="9">
        <v>320935.43</v>
      </c>
      <c r="C393" s="9">
        <v>370661</v>
      </c>
      <c r="D393" s="10">
        <f t="shared" si="84"/>
        <v>0.15493948424454107</v>
      </c>
      <c r="E393" s="9">
        <v>138479.26</v>
      </c>
      <c r="F393" s="10">
        <f t="shared" si="85"/>
        <v>0.37360083742287431</v>
      </c>
      <c r="G393" s="9">
        <v>282821.23583333334</v>
      </c>
      <c r="H393" s="11">
        <f t="shared" si="86"/>
        <v>-0.23698140394232647</v>
      </c>
    </row>
    <row r="394" spans="1:8" x14ac:dyDescent="0.25">
      <c r="A394" s="12" t="s">
        <v>3</v>
      </c>
      <c r="B394" s="13">
        <v>181983.93</v>
      </c>
      <c r="C394" s="13">
        <v>261231</v>
      </c>
      <c r="D394" s="14">
        <f t="shared" si="84"/>
        <v>0.43546191138964851</v>
      </c>
      <c r="E394" s="13">
        <v>63654.989999999991</v>
      </c>
      <c r="F394" s="14">
        <f t="shared" si="85"/>
        <v>0.24367318580107258</v>
      </c>
      <c r="G394" s="13">
        <v>151506.45416666666</v>
      </c>
      <c r="H394" s="15">
        <f t="shared" si="86"/>
        <v>-0.42002880911275209</v>
      </c>
    </row>
    <row r="395" spans="1:8" x14ac:dyDescent="0.25">
      <c r="A395" s="8" t="s">
        <v>5</v>
      </c>
      <c r="B395" s="9">
        <v>0</v>
      </c>
      <c r="C395" s="9">
        <v>194520</v>
      </c>
      <c r="D395" s="10"/>
      <c r="E395" s="9">
        <v>17875.54</v>
      </c>
      <c r="F395" s="10">
        <f t="shared" si="85"/>
        <v>9.1895640551100152E-2</v>
      </c>
      <c r="G395" s="9">
        <v>60009.793000000012</v>
      </c>
      <c r="H395" s="11">
        <f t="shared" si="86"/>
        <v>-0.69149808245938715</v>
      </c>
    </row>
    <row r="396" spans="1:8" x14ac:dyDescent="0.25">
      <c r="A396" s="12" t="s">
        <v>8</v>
      </c>
      <c r="B396" s="13">
        <v>0</v>
      </c>
      <c r="C396" s="13">
        <v>97243</v>
      </c>
      <c r="D396" s="14"/>
      <c r="E396" s="13">
        <v>0</v>
      </c>
      <c r="F396" s="14"/>
      <c r="G396" s="13">
        <v>0</v>
      </c>
      <c r="H396" s="15"/>
    </row>
    <row r="397" spans="1:8" x14ac:dyDescent="0.25">
      <c r="A397" s="5" t="s">
        <v>0</v>
      </c>
      <c r="B397" s="16">
        <f>SUM(B389:B396)</f>
        <v>3869662.65</v>
      </c>
      <c r="C397" s="16">
        <f>SUM(C389:C396)</f>
        <v>4862131</v>
      </c>
      <c r="D397" s="17">
        <f>C397/B397-1</f>
        <v>0.25647412701466377</v>
      </c>
      <c r="E397" s="16">
        <f>SUM(E389:E396)</f>
        <v>2221675.3500000006</v>
      </c>
      <c r="F397" s="17">
        <f>E397/C397</f>
        <v>0.45693449024717775</v>
      </c>
      <c r="G397" s="16">
        <f>SUM(G389:G396)</f>
        <v>5193736.7464166665</v>
      </c>
      <c r="H397" s="18">
        <f>G397/C397-1</f>
        <v>6.820173015014741E-2</v>
      </c>
    </row>
    <row r="399" spans="1:8" ht="15.75" thickBot="1" x14ac:dyDescent="0.3"/>
    <row r="400" spans="1:8" ht="45" x14ac:dyDescent="0.25">
      <c r="A400" s="1" t="s">
        <v>18</v>
      </c>
      <c r="B400" s="2" t="s">
        <v>73</v>
      </c>
      <c r="C400" s="2" t="s">
        <v>74</v>
      </c>
      <c r="D400" s="3" t="s">
        <v>76</v>
      </c>
      <c r="E400" s="2" t="s">
        <v>75</v>
      </c>
      <c r="F400" s="3" t="s">
        <v>77</v>
      </c>
      <c r="G400" s="2" t="s">
        <v>82</v>
      </c>
      <c r="H400" s="4" t="s">
        <v>79</v>
      </c>
    </row>
    <row r="401" spans="1:8" x14ac:dyDescent="0.25">
      <c r="A401" s="8" t="s">
        <v>1</v>
      </c>
      <c r="B401" s="9">
        <v>314080.97000000003</v>
      </c>
      <c r="C401" s="9">
        <v>1160207</v>
      </c>
      <c r="D401" s="10">
        <f>C401/B401-1</f>
        <v>2.6939742003471268</v>
      </c>
      <c r="E401" s="9">
        <v>587249.58000000007</v>
      </c>
      <c r="F401" s="10">
        <f t="shared" ref="F401:F407" si="87">E401/C401</f>
        <v>0.50615931467401942</v>
      </c>
      <c r="G401" s="9">
        <v>2274920.8786250004</v>
      </c>
      <c r="H401" s="11">
        <f t="shared" ref="H401:H407" si="88">G401/C401-1</f>
        <v>0.96078878909108489</v>
      </c>
    </row>
    <row r="402" spans="1:8" x14ac:dyDescent="0.25">
      <c r="A402" s="12" t="s">
        <v>6</v>
      </c>
      <c r="B402" s="13">
        <v>576737.21999999986</v>
      </c>
      <c r="C402" s="13">
        <v>538000</v>
      </c>
      <c r="D402" s="14">
        <f>C402/B402-1</f>
        <v>-6.7166152376986976E-2</v>
      </c>
      <c r="E402" s="13">
        <v>384429.79000000004</v>
      </c>
      <c r="F402" s="14">
        <f t="shared" si="87"/>
        <v>0.71455351301115244</v>
      </c>
      <c r="G402" s="13">
        <v>778742.16249999998</v>
      </c>
      <c r="H402" s="15">
        <f t="shared" si="88"/>
        <v>0.44747613847583634</v>
      </c>
    </row>
    <row r="403" spans="1:8" x14ac:dyDescent="0.25">
      <c r="A403" s="8" t="s">
        <v>7</v>
      </c>
      <c r="B403" s="9">
        <v>3371614.8899999997</v>
      </c>
      <c r="C403" s="9">
        <v>3278812</v>
      </c>
      <c r="D403" s="10">
        <f>C403/B403-1</f>
        <v>-2.752475980434399E-2</v>
      </c>
      <c r="E403" s="9">
        <v>1743439.11</v>
      </c>
      <c r="F403" s="10">
        <f t="shared" si="87"/>
        <v>0.53172890363948899</v>
      </c>
      <c r="G403" s="9">
        <v>3751108.9703333336</v>
      </c>
      <c r="H403" s="11">
        <f t="shared" si="88"/>
        <v>0.14404515121127215</v>
      </c>
    </row>
    <row r="404" spans="1:8" x14ac:dyDescent="0.25">
      <c r="A404" s="12" t="s">
        <v>3</v>
      </c>
      <c r="B404" s="13">
        <v>213045.57000000004</v>
      </c>
      <c r="C404" s="13">
        <v>279118</v>
      </c>
      <c r="D404" s="14">
        <f>C404/B404-1</f>
        <v>0.31013285092011045</v>
      </c>
      <c r="E404" s="13">
        <v>145676.87000000002</v>
      </c>
      <c r="F404" s="14">
        <f t="shared" si="87"/>
        <v>0.52191857923888829</v>
      </c>
      <c r="G404" s="13">
        <v>305937.35433333332</v>
      </c>
      <c r="H404" s="15">
        <f t="shared" si="88"/>
        <v>9.6086079483707065E-2</v>
      </c>
    </row>
    <row r="405" spans="1:8" x14ac:dyDescent="0.25">
      <c r="A405" s="8" t="s">
        <v>5</v>
      </c>
      <c r="B405" s="9">
        <v>0</v>
      </c>
      <c r="C405" s="9">
        <v>400035</v>
      </c>
      <c r="D405" s="10"/>
      <c r="E405" s="9">
        <v>202670.90999999997</v>
      </c>
      <c r="F405" s="10">
        <f t="shared" si="87"/>
        <v>0.50663294461734587</v>
      </c>
      <c r="G405" s="9">
        <v>415921.06449999998</v>
      </c>
      <c r="H405" s="11">
        <f t="shared" si="88"/>
        <v>3.9711686477433172E-2</v>
      </c>
    </row>
    <row r="406" spans="1:8" x14ac:dyDescent="0.25">
      <c r="A406" s="12" t="s">
        <v>4</v>
      </c>
      <c r="B406" s="13">
        <v>2630211.1500000004</v>
      </c>
      <c r="C406" s="13">
        <v>1855600</v>
      </c>
      <c r="D406" s="14">
        <f>C406/B406-1</f>
        <v>-0.29450530996342261</v>
      </c>
      <c r="E406" s="13">
        <v>1073205.68</v>
      </c>
      <c r="F406" s="14">
        <f t="shared" si="87"/>
        <v>0.57836046561758991</v>
      </c>
      <c r="G406" s="13">
        <v>1776626.2346666667</v>
      </c>
      <c r="H406" s="15">
        <f t="shared" si="88"/>
        <v>-4.2559692462455945E-2</v>
      </c>
    </row>
    <row r="407" spans="1:8" x14ac:dyDescent="0.25">
      <c r="A407" s="8" t="s">
        <v>2</v>
      </c>
      <c r="B407" s="9">
        <v>814116.37000000011</v>
      </c>
      <c r="C407" s="9">
        <v>788228</v>
      </c>
      <c r="D407" s="10">
        <f>C407/B407-1</f>
        <v>-3.1799348292185892E-2</v>
      </c>
      <c r="E407" s="9">
        <v>309236.5</v>
      </c>
      <c r="F407" s="10">
        <f t="shared" si="87"/>
        <v>0.39231859309742867</v>
      </c>
      <c r="G407" s="9">
        <v>639313.34433333343</v>
      </c>
      <c r="H407" s="11">
        <f t="shared" si="88"/>
        <v>-0.1889233263302833</v>
      </c>
    </row>
    <row r="408" spans="1:8" x14ac:dyDescent="0.25">
      <c r="A408" s="12" t="s">
        <v>8</v>
      </c>
      <c r="B408" s="13">
        <v>0</v>
      </c>
      <c r="C408" s="13">
        <v>1700000</v>
      </c>
      <c r="D408" s="14"/>
      <c r="E408" s="13">
        <v>0</v>
      </c>
      <c r="F408" s="14"/>
      <c r="G408" s="13">
        <v>0</v>
      </c>
      <c r="H408" s="15"/>
    </row>
    <row r="409" spans="1:8" x14ac:dyDescent="0.25">
      <c r="A409" s="5" t="s">
        <v>0</v>
      </c>
      <c r="B409" s="16">
        <f>SUM(B401:B408)</f>
        <v>7919806.1700000009</v>
      </c>
      <c r="C409" s="16">
        <f>SUM(C401:C408)</f>
        <v>10000000</v>
      </c>
      <c r="D409" s="17">
        <f>C409/B409-1</f>
        <v>0.26265716424724062</v>
      </c>
      <c r="E409" s="16">
        <f>SUM(E401:E408)</f>
        <v>4445908.4400000004</v>
      </c>
      <c r="F409" s="17">
        <f>E409/C409</f>
        <v>0.44459084400000004</v>
      </c>
      <c r="G409" s="16">
        <f>SUM(G401:G408)</f>
        <v>9942570.0092916675</v>
      </c>
      <c r="H409" s="18">
        <f>G409/C409-1</f>
        <v>-5.742999070833199E-3</v>
      </c>
    </row>
    <row r="411" spans="1:8" ht="15.75" thickBot="1" x14ac:dyDescent="0.3"/>
    <row r="412" spans="1:8" ht="45" x14ac:dyDescent="0.25">
      <c r="A412" s="1" t="s">
        <v>19</v>
      </c>
      <c r="B412" s="2" t="s">
        <v>73</v>
      </c>
      <c r="C412" s="2" t="s">
        <v>74</v>
      </c>
      <c r="D412" s="3" t="s">
        <v>76</v>
      </c>
      <c r="E412" s="2" t="s">
        <v>75</v>
      </c>
      <c r="F412" s="3" t="s">
        <v>77</v>
      </c>
      <c r="G412" s="2" t="s">
        <v>82</v>
      </c>
      <c r="H412" s="4" t="s">
        <v>79</v>
      </c>
    </row>
    <row r="413" spans="1:8" x14ac:dyDescent="0.25">
      <c r="A413" s="8" t="s">
        <v>1</v>
      </c>
      <c r="B413" s="9">
        <v>4752503.2300000004</v>
      </c>
      <c r="C413" s="9">
        <v>11962756</v>
      </c>
      <c r="D413" s="10">
        <f>C413/B413-1</f>
        <v>1.5171484207492059</v>
      </c>
      <c r="E413" s="9">
        <v>6267621.5300000003</v>
      </c>
      <c r="F413" s="10">
        <f t="shared" ref="F413:F419" si="89">E413/C413</f>
        <v>0.52392789169987253</v>
      </c>
      <c r="G413" s="9">
        <v>17230934.194458336</v>
      </c>
      <c r="H413" s="11">
        <f t="shared" ref="H413:H419" si="90">G413/C413-1</f>
        <v>0.44038164737777286</v>
      </c>
    </row>
    <row r="414" spans="1:8" x14ac:dyDescent="0.25">
      <c r="A414" s="12" t="s">
        <v>6</v>
      </c>
      <c r="B414" s="13">
        <v>11010439.789999999</v>
      </c>
      <c r="C414" s="13">
        <v>11550000</v>
      </c>
      <c r="D414" s="14">
        <f>C414/B414-1</f>
        <v>4.9004419468334559E-2</v>
      </c>
      <c r="E414" s="13">
        <v>6349692.9000000004</v>
      </c>
      <c r="F414" s="14">
        <f t="shared" si="89"/>
        <v>0.5497569610389611</v>
      </c>
      <c r="G414" s="13">
        <v>14082393.829583332</v>
      </c>
      <c r="H414" s="15">
        <f t="shared" si="90"/>
        <v>0.21925487702020185</v>
      </c>
    </row>
    <row r="415" spans="1:8" x14ac:dyDescent="0.25">
      <c r="A415" s="8" t="s">
        <v>7</v>
      </c>
      <c r="B415" s="9">
        <v>20770230.870000001</v>
      </c>
      <c r="C415" s="9">
        <v>20497603</v>
      </c>
      <c r="D415" s="10">
        <f>C415/B415-1</f>
        <v>-1.3125895022851108E-2</v>
      </c>
      <c r="E415" s="9">
        <v>11067750.759999998</v>
      </c>
      <c r="F415" s="10">
        <f t="shared" si="89"/>
        <v>0.53995341601649705</v>
      </c>
      <c r="G415" s="9">
        <v>24956455.505833328</v>
      </c>
      <c r="H415" s="11">
        <f t="shared" si="90"/>
        <v>0.2175304354286367</v>
      </c>
    </row>
    <row r="416" spans="1:8" x14ac:dyDescent="0.25">
      <c r="A416" s="12" t="s">
        <v>4</v>
      </c>
      <c r="B416" s="13">
        <v>15984422.470000001</v>
      </c>
      <c r="C416" s="13">
        <v>9723589</v>
      </c>
      <c r="D416" s="14">
        <f>C416/B416-1</f>
        <v>-0.39168343315190168</v>
      </c>
      <c r="E416" s="13">
        <v>6623811.2200000007</v>
      </c>
      <c r="F416" s="14">
        <f t="shared" si="89"/>
        <v>0.6812105303916075</v>
      </c>
      <c r="G416" s="13">
        <v>9085775.5708333328</v>
      </c>
      <c r="H416" s="15">
        <f t="shared" si="90"/>
        <v>-6.5594445545432589E-2</v>
      </c>
    </row>
    <row r="417" spans="1:8" x14ac:dyDescent="0.25">
      <c r="A417" s="8" t="s">
        <v>3</v>
      </c>
      <c r="B417" s="9">
        <v>4807949.76</v>
      </c>
      <c r="C417" s="9">
        <v>5545023</v>
      </c>
      <c r="D417" s="10">
        <f>C417/B417-1</f>
        <v>0.15330302453077227</v>
      </c>
      <c r="E417" s="9">
        <v>2121687.42</v>
      </c>
      <c r="F417" s="10">
        <f t="shared" si="89"/>
        <v>0.38262914689443128</v>
      </c>
      <c r="G417" s="9">
        <v>5028622.1998333344</v>
      </c>
      <c r="H417" s="11">
        <f t="shared" si="90"/>
        <v>-9.3128703012893777E-2</v>
      </c>
    </row>
    <row r="418" spans="1:8" x14ac:dyDescent="0.25">
      <c r="A418" s="12" t="s">
        <v>5</v>
      </c>
      <c r="B418" s="13">
        <v>0</v>
      </c>
      <c r="C418" s="13">
        <v>2760029</v>
      </c>
      <c r="D418" s="14"/>
      <c r="E418" s="13">
        <v>1100475.2</v>
      </c>
      <c r="F418" s="14">
        <f t="shared" si="89"/>
        <v>0.39871870911501289</v>
      </c>
      <c r="G418" s="13">
        <v>2348923.9573333338</v>
      </c>
      <c r="H418" s="15">
        <f t="shared" si="90"/>
        <v>-0.14894953736597194</v>
      </c>
    </row>
    <row r="419" spans="1:8" x14ac:dyDescent="0.25">
      <c r="A419" s="8" t="s">
        <v>2</v>
      </c>
      <c r="B419" s="9">
        <v>6025868.5499999998</v>
      </c>
      <c r="C419" s="9">
        <v>5581000</v>
      </c>
      <c r="D419" s="10">
        <f>C419/B419-1</f>
        <v>-7.3826461083356998E-2</v>
      </c>
      <c r="E419" s="9">
        <v>2186221.2000000002</v>
      </c>
      <c r="F419" s="10">
        <f t="shared" si="89"/>
        <v>0.39172571223795022</v>
      </c>
      <c r="G419" s="9">
        <v>4529819.9829999991</v>
      </c>
      <c r="H419" s="11">
        <f t="shared" si="90"/>
        <v>-0.18834976115391522</v>
      </c>
    </row>
    <row r="420" spans="1:8" x14ac:dyDescent="0.25">
      <c r="A420" s="12" t="s">
        <v>8</v>
      </c>
      <c r="B420" s="13">
        <v>0</v>
      </c>
      <c r="C420" s="13">
        <v>1380000</v>
      </c>
      <c r="D420" s="14"/>
      <c r="E420" s="13">
        <v>0</v>
      </c>
      <c r="F420" s="14"/>
      <c r="G420" s="13">
        <v>0</v>
      </c>
      <c r="H420" s="15"/>
    </row>
    <row r="421" spans="1:8" x14ac:dyDescent="0.25">
      <c r="A421" s="5" t="s">
        <v>0</v>
      </c>
      <c r="B421" s="16">
        <f>SUM(B413:B420)</f>
        <v>63351414.669999994</v>
      </c>
      <c r="C421" s="16">
        <f>SUM(C413:C420)</f>
        <v>69000000</v>
      </c>
      <c r="D421" s="17">
        <f>C421/B421-1</f>
        <v>8.9162733925101989E-2</v>
      </c>
      <c r="E421" s="16">
        <f>SUM(E413:E420)</f>
        <v>35717260.229999997</v>
      </c>
      <c r="F421" s="17">
        <f>E421/C421</f>
        <v>0.51764145260869565</v>
      </c>
      <c r="G421" s="16">
        <f>SUM(G413:G420)</f>
        <v>77262925.240874991</v>
      </c>
      <c r="H421" s="18">
        <f>G421/C421-1</f>
        <v>0.11975253972282585</v>
      </c>
    </row>
    <row r="423" spans="1:8" ht="15.75" thickBot="1" x14ac:dyDescent="0.3"/>
    <row r="424" spans="1:8" ht="45" x14ac:dyDescent="0.25">
      <c r="A424" s="1" t="s">
        <v>54</v>
      </c>
      <c r="B424" s="2" t="s">
        <v>73</v>
      </c>
      <c r="C424" s="2" t="s">
        <v>74</v>
      </c>
      <c r="D424" s="3" t="s">
        <v>76</v>
      </c>
      <c r="E424" s="2" t="s">
        <v>75</v>
      </c>
      <c r="F424" s="3" t="s">
        <v>77</v>
      </c>
      <c r="G424" s="2" t="s">
        <v>82</v>
      </c>
      <c r="H424" s="4" t="s">
        <v>79</v>
      </c>
    </row>
    <row r="425" spans="1:8" x14ac:dyDescent="0.25">
      <c r="A425" s="8" t="s">
        <v>1</v>
      </c>
      <c r="B425" s="9">
        <v>3595155.4499999997</v>
      </c>
      <c r="C425" s="9">
        <v>7901519</v>
      </c>
      <c r="D425" s="10">
        <f t="shared" ref="D425:D431" si="91">C425/B425-1</f>
        <v>1.1978240189864393</v>
      </c>
      <c r="E425" s="9">
        <v>3421079.08</v>
      </c>
      <c r="F425" s="10">
        <f t="shared" ref="F425:F431" si="92">E425/C425</f>
        <v>0.4329647350085471</v>
      </c>
      <c r="G425" s="9">
        <v>11868960.741</v>
      </c>
      <c r="H425" s="11">
        <f t="shared" ref="H425:H431" si="93">G425/C425-1</f>
        <v>0.50211127012413703</v>
      </c>
    </row>
    <row r="426" spans="1:8" x14ac:dyDescent="0.25">
      <c r="A426" s="12" t="s">
        <v>3</v>
      </c>
      <c r="B426" s="13">
        <v>3113870</v>
      </c>
      <c r="C426" s="13">
        <v>2739257</v>
      </c>
      <c r="D426" s="14">
        <f t="shared" si="91"/>
        <v>-0.12030463699512184</v>
      </c>
      <c r="E426" s="13">
        <v>1370435.5699999998</v>
      </c>
      <c r="F426" s="14">
        <f t="shared" si="92"/>
        <v>0.50029463098935212</v>
      </c>
      <c r="G426" s="13">
        <v>3138730.1073333332</v>
      </c>
      <c r="H426" s="15">
        <f t="shared" si="93"/>
        <v>0.14583264999718293</v>
      </c>
    </row>
    <row r="427" spans="1:8" x14ac:dyDescent="0.25">
      <c r="A427" s="8" t="s">
        <v>6</v>
      </c>
      <c r="B427" s="9">
        <v>5607344.8200000003</v>
      </c>
      <c r="C427" s="9">
        <v>5127778</v>
      </c>
      <c r="D427" s="10">
        <f t="shared" si="91"/>
        <v>-8.5524760005752598E-2</v>
      </c>
      <c r="E427" s="9">
        <v>2600711.9899999998</v>
      </c>
      <c r="F427" s="10">
        <f t="shared" si="92"/>
        <v>0.50718108116224991</v>
      </c>
      <c r="G427" s="9">
        <v>5820311.4884166671</v>
      </c>
      <c r="H427" s="11">
        <f t="shared" si="93"/>
        <v>0.13505527899543757</v>
      </c>
    </row>
    <row r="428" spans="1:8" x14ac:dyDescent="0.25">
      <c r="A428" s="12" t="s">
        <v>7</v>
      </c>
      <c r="B428" s="13">
        <v>15176300.699999999</v>
      </c>
      <c r="C428" s="13">
        <v>16320301</v>
      </c>
      <c r="D428" s="14">
        <f t="shared" si="91"/>
        <v>7.5380708554358078E-2</v>
      </c>
      <c r="E428" s="13">
        <v>8227143.959999999</v>
      </c>
      <c r="F428" s="14">
        <f t="shared" si="92"/>
        <v>0.50410491571203242</v>
      </c>
      <c r="G428" s="13">
        <v>18269244.980583332</v>
      </c>
      <c r="H428" s="15">
        <f t="shared" si="93"/>
        <v>0.11941838453735221</v>
      </c>
    </row>
    <row r="429" spans="1:8" x14ac:dyDescent="0.25">
      <c r="A429" s="8" t="s">
        <v>4</v>
      </c>
      <c r="B429" s="9">
        <v>11466973.74</v>
      </c>
      <c r="C429" s="9">
        <v>7597170</v>
      </c>
      <c r="D429" s="10">
        <f t="shared" si="91"/>
        <v>-0.33747384687042981</v>
      </c>
      <c r="E429" s="9">
        <v>4916080.55</v>
      </c>
      <c r="F429" s="10">
        <f t="shared" si="92"/>
        <v>0.64709366119225975</v>
      </c>
      <c r="G429" s="9">
        <v>8029044.2588333338</v>
      </c>
      <c r="H429" s="11">
        <f t="shared" si="93"/>
        <v>5.6846728299265958E-2</v>
      </c>
    </row>
    <row r="430" spans="1:8" x14ac:dyDescent="0.25">
      <c r="A430" s="12" t="s">
        <v>5</v>
      </c>
      <c r="B430" s="13">
        <v>13747</v>
      </c>
      <c r="C430" s="13">
        <v>1357738</v>
      </c>
      <c r="D430" s="14">
        <f t="shared" si="91"/>
        <v>97.766130792172831</v>
      </c>
      <c r="E430" s="13">
        <v>607700.34</v>
      </c>
      <c r="F430" s="14">
        <f t="shared" si="92"/>
        <v>0.44758292100537805</v>
      </c>
      <c r="G430" s="13">
        <v>1336996.7893333335</v>
      </c>
      <c r="H430" s="15">
        <f t="shared" si="93"/>
        <v>-1.527629827453203E-2</v>
      </c>
    </row>
    <row r="431" spans="1:8" x14ac:dyDescent="0.25">
      <c r="A431" s="8" t="s">
        <v>2</v>
      </c>
      <c r="B431" s="9">
        <v>3777879.6900000004</v>
      </c>
      <c r="C431" s="9">
        <v>3307709</v>
      </c>
      <c r="D431" s="10">
        <f t="shared" si="91"/>
        <v>-0.12445358999772715</v>
      </c>
      <c r="E431" s="9">
        <v>1443768.1800000002</v>
      </c>
      <c r="F431" s="10">
        <f t="shared" si="92"/>
        <v>0.43648585168767873</v>
      </c>
      <c r="G431" s="9">
        <v>2952902.9903333336</v>
      </c>
      <c r="H431" s="11">
        <f t="shared" si="93"/>
        <v>-0.10726639183394504</v>
      </c>
    </row>
    <row r="432" spans="1:8" x14ac:dyDescent="0.25">
      <c r="A432" s="12" t="s">
        <v>8</v>
      </c>
      <c r="B432" s="13">
        <v>0</v>
      </c>
      <c r="C432" s="13">
        <v>905132</v>
      </c>
      <c r="D432" s="14"/>
      <c r="E432" s="13">
        <v>0</v>
      </c>
      <c r="F432" s="14"/>
      <c r="G432" s="13">
        <v>0</v>
      </c>
      <c r="H432" s="15"/>
    </row>
    <row r="433" spans="1:8" x14ac:dyDescent="0.25">
      <c r="A433" s="5" t="s">
        <v>0</v>
      </c>
      <c r="B433" s="16">
        <f>SUM(B425:B432)</f>
        <v>42751271.399999999</v>
      </c>
      <c r="C433" s="16">
        <f>SUM(C425:C432)</f>
        <v>45256604</v>
      </c>
      <c r="D433" s="17">
        <f>C433/B433-1</f>
        <v>5.8602528485269811E-2</v>
      </c>
      <c r="E433" s="16">
        <f>SUM(E425:E432)</f>
        <v>22586919.669999998</v>
      </c>
      <c r="F433" s="17">
        <f>E433/C433</f>
        <v>0.49908560682105085</v>
      </c>
      <c r="G433" s="16">
        <f>SUM(G425:G432)</f>
        <v>51416191.355833337</v>
      </c>
      <c r="H433" s="18">
        <f>G433/C433-1</f>
        <v>0.13610361386889158</v>
      </c>
    </row>
    <row r="435" spans="1:8" ht="15.75" thickBot="1" x14ac:dyDescent="0.3"/>
    <row r="436" spans="1:8" ht="45" x14ac:dyDescent="0.25">
      <c r="A436" s="1" t="s">
        <v>20</v>
      </c>
      <c r="B436" s="2" t="s">
        <v>73</v>
      </c>
      <c r="C436" s="2" t="s">
        <v>74</v>
      </c>
      <c r="D436" s="3" t="s">
        <v>76</v>
      </c>
      <c r="E436" s="2" t="s">
        <v>75</v>
      </c>
      <c r="F436" s="3" t="s">
        <v>77</v>
      </c>
      <c r="G436" s="2" t="s">
        <v>82</v>
      </c>
      <c r="H436" s="4" t="s">
        <v>79</v>
      </c>
    </row>
    <row r="437" spans="1:8" x14ac:dyDescent="0.25">
      <c r="A437" s="8" t="s">
        <v>1</v>
      </c>
      <c r="B437" s="9">
        <v>11519678.600000001</v>
      </c>
      <c r="C437" s="9">
        <v>43012174</v>
      </c>
      <c r="D437" s="10">
        <f>C437/B437-1</f>
        <v>2.7337998301445663</v>
      </c>
      <c r="E437" s="9">
        <v>17849270.800000001</v>
      </c>
      <c r="F437" s="10">
        <f t="shared" ref="F437:F443" si="94">E437/C437</f>
        <v>0.41498183281784362</v>
      </c>
      <c r="G437" s="9">
        <v>65394620.706958346</v>
      </c>
      <c r="H437" s="11">
        <f t="shared" ref="H437:H443" si="95">G437/C437-1</f>
        <v>0.5203746898949666</v>
      </c>
    </row>
    <row r="438" spans="1:8" x14ac:dyDescent="0.25">
      <c r="A438" s="12" t="s">
        <v>7</v>
      </c>
      <c r="B438" s="13">
        <v>62405372.680000007</v>
      </c>
      <c r="C438" s="13">
        <v>80011444</v>
      </c>
      <c r="D438" s="14">
        <f>C438/B438-1</f>
        <v>0.28212428776412835</v>
      </c>
      <c r="E438" s="13">
        <v>45888824.780000009</v>
      </c>
      <c r="F438" s="14">
        <f t="shared" si="94"/>
        <v>0.57352826653147282</v>
      </c>
      <c r="G438" s="13">
        <v>102360022.34550001</v>
      </c>
      <c r="H438" s="15">
        <f t="shared" si="95"/>
        <v>0.27931727298284992</v>
      </c>
    </row>
    <row r="439" spans="1:8" x14ac:dyDescent="0.25">
      <c r="A439" s="8" t="s">
        <v>6</v>
      </c>
      <c r="B439" s="9">
        <v>54370963.340000004</v>
      </c>
      <c r="C439" s="9">
        <v>65044669</v>
      </c>
      <c r="D439" s="10">
        <f>C439/B439-1</f>
        <v>0.19631260886907054</v>
      </c>
      <c r="E439" s="9">
        <v>35523166.810000002</v>
      </c>
      <c r="F439" s="10">
        <f t="shared" si="94"/>
        <v>0.54613494627822612</v>
      </c>
      <c r="G439" s="9">
        <v>81407380.216500014</v>
      </c>
      <c r="H439" s="11">
        <f t="shared" si="95"/>
        <v>0.2515611420284114</v>
      </c>
    </row>
    <row r="440" spans="1:8" x14ac:dyDescent="0.25">
      <c r="A440" s="12" t="s">
        <v>4</v>
      </c>
      <c r="B440" s="13">
        <v>43824906.110000007</v>
      </c>
      <c r="C440" s="13">
        <v>43166002</v>
      </c>
      <c r="D440" s="14">
        <f>C440/B440-1</f>
        <v>-1.5034923482691864E-2</v>
      </c>
      <c r="E440" s="13">
        <v>27692110.359999992</v>
      </c>
      <c r="F440" s="14">
        <f t="shared" si="94"/>
        <v>0.64152594812927066</v>
      </c>
      <c r="G440" s="13">
        <v>43985183.692833327</v>
      </c>
      <c r="H440" s="15">
        <f t="shared" si="95"/>
        <v>1.8977474282499518E-2</v>
      </c>
    </row>
    <row r="441" spans="1:8" x14ac:dyDescent="0.25">
      <c r="A441" s="8" t="s">
        <v>5</v>
      </c>
      <c r="B441" s="9">
        <v>0</v>
      </c>
      <c r="C441" s="9">
        <v>11345633</v>
      </c>
      <c r="D441" s="10"/>
      <c r="E441" s="9">
        <v>4881088.1000000006</v>
      </c>
      <c r="F441" s="10">
        <f t="shared" si="94"/>
        <v>0.43021734441789194</v>
      </c>
      <c r="G441" s="9">
        <v>11214928.865666665</v>
      </c>
      <c r="H441" s="11">
        <f t="shared" si="95"/>
        <v>-1.1520215252276755E-2</v>
      </c>
    </row>
    <row r="442" spans="1:8" x14ac:dyDescent="0.25">
      <c r="A442" s="12" t="s">
        <v>3</v>
      </c>
      <c r="B442" s="13">
        <v>9600490.4900000002</v>
      </c>
      <c r="C442" s="13">
        <v>15246660</v>
      </c>
      <c r="D442" s="14">
        <f>C442/B442-1</f>
        <v>0.58811260902566653</v>
      </c>
      <c r="E442" s="13">
        <v>6264272.6799999997</v>
      </c>
      <c r="F442" s="14">
        <f t="shared" si="94"/>
        <v>0.4108619645220658</v>
      </c>
      <c r="G442" s="13">
        <v>14717511.185166666</v>
      </c>
      <c r="H442" s="15">
        <f t="shared" si="95"/>
        <v>-3.4705884097457007E-2</v>
      </c>
    </row>
    <row r="443" spans="1:8" x14ac:dyDescent="0.25">
      <c r="A443" s="8" t="s">
        <v>2</v>
      </c>
      <c r="B443" s="9">
        <v>16095074.190000001</v>
      </c>
      <c r="C443" s="9">
        <v>23914538</v>
      </c>
      <c r="D443" s="10">
        <f>C443/B443-1</f>
        <v>0.48582962201306867</v>
      </c>
      <c r="E443" s="9">
        <v>8993174.1799999997</v>
      </c>
      <c r="F443" s="10">
        <f t="shared" si="94"/>
        <v>0.3760546902474135</v>
      </c>
      <c r="G443" s="9">
        <v>21077835.948666669</v>
      </c>
      <c r="H443" s="11">
        <f t="shared" si="95"/>
        <v>-0.11861830871804135</v>
      </c>
    </row>
    <row r="444" spans="1:8" x14ac:dyDescent="0.25">
      <c r="A444" s="12" t="s">
        <v>8</v>
      </c>
      <c r="B444" s="13">
        <v>0</v>
      </c>
      <c r="C444" s="13">
        <v>5678897</v>
      </c>
      <c r="D444" s="14"/>
      <c r="E444" s="13">
        <v>0</v>
      </c>
      <c r="F444" s="14"/>
      <c r="G444" s="13">
        <v>0</v>
      </c>
      <c r="H444" s="15"/>
    </row>
    <row r="445" spans="1:8" x14ac:dyDescent="0.25">
      <c r="A445" s="5" t="s">
        <v>0</v>
      </c>
      <c r="B445" s="16">
        <f>SUM(B437:B444)</f>
        <v>197816485.41000003</v>
      </c>
      <c r="C445" s="16">
        <f>SUM(C437:C444)</f>
        <v>287420017</v>
      </c>
      <c r="D445" s="17">
        <f>C445/B445-1</f>
        <v>0.45296291360290408</v>
      </c>
      <c r="E445" s="16">
        <f>SUM(E437:E444)</f>
        <v>147091907.71000001</v>
      </c>
      <c r="F445" s="17">
        <f>E445/C445</f>
        <v>0.51176640112021154</v>
      </c>
      <c r="G445" s="16">
        <f>SUM(G437:G444)</f>
        <v>340157482.96129173</v>
      </c>
      <c r="H445" s="18">
        <f>G445/C445-1</f>
        <v>0.18348571025688765</v>
      </c>
    </row>
    <row r="447" spans="1:8" ht="15.75" thickBot="1" x14ac:dyDescent="0.3"/>
    <row r="448" spans="1:8" ht="45" x14ac:dyDescent="0.25">
      <c r="A448" s="1" t="s">
        <v>55</v>
      </c>
      <c r="B448" s="2" t="s">
        <v>73</v>
      </c>
      <c r="C448" s="2" t="s">
        <v>74</v>
      </c>
      <c r="D448" s="3" t="s">
        <v>76</v>
      </c>
      <c r="E448" s="2" t="s">
        <v>75</v>
      </c>
      <c r="F448" s="3" t="s">
        <v>77</v>
      </c>
      <c r="G448" s="2" t="s">
        <v>82</v>
      </c>
      <c r="H448" s="4" t="s">
        <v>79</v>
      </c>
    </row>
    <row r="449" spans="1:8" x14ac:dyDescent="0.25">
      <c r="A449" s="8" t="s">
        <v>6</v>
      </c>
      <c r="B449" s="9">
        <v>149873.60999999999</v>
      </c>
      <c r="C449" s="9">
        <v>155200</v>
      </c>
      <c r="D449" s="10">
        <f t="shared" ref="D449:D454" si="96">C449/B449-1</f>
        <v>3.5539212006703513E-2</v>
      </c>
      <c r="E449" s="9">
        <v>138138.67000000001</v>
      </c>
      <c r="F449" s="10">
        <f t="shared" ref="F449:F455" si="97">E449/C449</f>
        <v>0.89006875000000008</v>
      </c>
      <c r="G449" s="9">
        <v>282888.60916666675</v>
      </c>
      <c r="H449" s="11">
        <f t="shared" ref="H449:H455" si="98">G449/C449-1</f>
        <v>0.82273588380584251</v>
      </c>
    </row>
    <row r="450" spans="1:8" x14ac:dyDescent="0.25">
      <c r="A450" s="12" t="s">
        <v>1</v>
      </c>
      <c r="B450" s="13">
        <v>546941.29999999993</v>
      </c>
      <c r="C450" s="13">
        <v>2359697</v>
      </c>
      <c r="D450" s="14">
        <f t="shared" si="96"/>
        <v>3.3143514669672971</v>
      </c>
      <c r="E450" s="13">
        <v>954224.32999999984</v>
      </c>
      <c r="F450" s="14">
        <f t="shared" si="97"/>
        <v>0.40438426204720346</v>
      </c>
      <c r="G450" s="13">
        <v>3789295.4970833338</v>
      </c>
      <c r="H450" s="15">
        <f t="shared" si="98"/>
        <v>0.60583985871208634</v>
      </c>
    </row>
    <row r="451" spans="1:8" x14ac:dyDescent="0.25">
      <c r="A451" s="8" t="s">
        <v>7</v>
      </c>
      <c r="B451" s="9">
        <v>4545235.99</v>
      </c>
      <c r="C451" s="9">
        <v>4800003</v>
      </c>
      <c r="D451" s="10">
        <f t="shared" si="96"/>
        <v>5.6051437276417371E-2</v>
      </c>
      <c r="E451" s="9">
        <v>2499505.5999999996</v>
      </c>
      <c r="F451" s="10">
        <f t="shared" si="97"/>
        <v>0.52073000787707835</v>
      </c>
      <c r="G451" s="9">
        <v>5544071.9979166677</v>
      </c>
      <c r="H451" s="11">
        <f t="shared" si="98"/>
        <v>0.1550142776820489</v>
      </c>
    </row>
    <row r="452" spans="1:8" x14ac:dyDescent="0.25">
      <c r="A452" s="12" t="s">
        <v>3</v>
      </c>
      <c r="B452" s="13">
        <v>929977.27000000014</v>
      </c>
      <c r="C452" s="13">
        <v>973012</v>
      </c>
      <c r="D452" s="14">
        <f t="shared" si="96"/>
        <v>4.6275034227449385E-2</v>
      </c>
      <c r="E452" s="13">
        <v>484556.72</v>
      </c>
      <c r="F452" s="14">
        <f t="shared" si="97"/>
        <v>0.49799665368977974</v>
      </c>
      <c r="G452" s="13">
        <v>1062389.46575</v>
      </c>
      <c r="H452" s="15">
        <f t="shared" si="98"/>
        <v>9.1856488666121283E-2</v>
      </c>
    </row>
    <row r="453" spans="1:8" x14ac:dyDescent="0.25">
      <c r="A453" s="8" t="s">
        <v>4</v>
      </c>
      <c r="B453" s="9">
        <v>5098209.01</v>
      </c>
      <c r="C453" s="9">
        <v>3403591</v>
      </c>
      <c r="D453" s="10">
        <f t="shared" si="96"/>
        <v>-0.33239476974679782</v>
      </c>
      <c r="E453" s="9">
        <v>2161115.25</v>
      </c>
      <c r="F453" s="10">
        <f t="shared" si="97"/>
        <v>0.63495151150652351</v>
      </c>
      <c r="G453" s="9">
        <v>3460401.123083334</v>
      </c>
      <c r="H453" s="11">
        <f t="shared" si="98"/>
        <v>1.6691230845108596E-2</v>
      </c>
    </row>
    <row r="454" spans="1:8" x14ac:dyDescent="0.25">
      <c r="A454" s="12" t="s">
        <v>2</v>
      </c>
      <c r="B454" s="13">
        <v>1231323.8500000001</v>
      </c>
      <c r="C454" s="13">
        <v>996001</v>
      </c>
      <c r="D454" s="14">
        <f t="shared" si="96"/>
        <v>-0.1911136944192221</v>
      </c>
      <c r="E454" s="13">
        <v>483470.96</v>
      </c>
      <c r="F454" s="14">
        <f t="shared" si="97"/>
        <v>0.48541212308019771</v>
      </c>
      <c r="G454" s="13">
        <v>950016.06091666664</v>
      </c>
      <c r="H454" s="15">
        <f t="shared" si="98"/>
        <v>-4.6169571198556358E-2</v>
      </c>
    </row>
    <row r="455" spans="1:8" x14ac:dyDescent="0.25">
      <c r="A455" s="8" t="s">
        <v>5</v>
      </c>
      <c r="B455" s="9">
        <v>0</v>
      </c>
      <c r="C455" s="9">
        <v>542496</v>
      </c>
      <c r="D455" s="10"/>
      <c r="E455" s="9">
        <v>147135.28999999998</v>
      </c>
      <c r="F455" s="10">
        <f t="shared" si="97"/>
        <v>0.27121912419630739</v>
      </c>
      <c r="G455" s="9">
        <v>304546.36758333328</v>
      </c>
      <c r="H455" s="11">
        <f t="shared" si="98"/>
        <v>-0.43862006801279041</v>
      </c>
    </row>
    <row r="456" spans="1:8" x14ac:dyDescent="0.25">
      <c r="A456" s="12" t="s">
        <v>8</v>
      </c>
      <c r="B456" s="13">
        <v>0</v>
      </c>
      <c r="C456" s="13">
        <v>270000</v>
      </c>
      <c r="D456" s="14"/>
      <c r="E456" s="13">
        <v>0</v>
      </c>
      <c r="F456" s="14"/>
      <c r="G456" s="13">
        <v>0</v>
      </c>
      <c r="H456" s="15"/>
    </row>
    <row r="457" spans="1:8" x14ac:dyDescent="0.25">
      <c r="A457" s="5" t="s">
        <v>0</v>
      </c>
      <c r="B457" s="16">
        <f>SUM(B449:B456)</f>
        <v>12501561.029999999</v>
      </c>
      <c r="C457" s="16">
        <f>SUM(C449:C456)</f>
        <v>13500000</v>
      </c>
      <c r="D457" s="17">
        <f>C457/B457-1</f>
        <v>7.986514384915977E-2</v>
      </c>
      <c r="E457" s="16">
        <f>SUM(E449:E456)</f>
        <v>6868146.8199999994</v>
      </c>
      <c r="F457" s="17">
        <f>E457/C457</f>
        <v>0.50875161629629628</v>
      </c>
      <c r="G457" s="16">
        <f>SUM(G449:G456)</f>
        <v>15393609.1215</v>
      </c>
      <c r="H457" s="18">
        <f>G457/C457-1</f>
        <v>0.14026734233333338</v>
      </c>
    </row>
    <row r="459" spans="1:8" ht="15.75" thickBot="1" x14ac:dyDescent="0.3"/>
    <row r="460" spans="1:8" ht="45" x14ac:dyDescent="0.25">
      <c r="A460" s="1" t="s">
        <v>21</v>
      </c>
      <c r="B460" s="2" t="s">
        <v>73</v>
      </c>
      <c r="C460" s="2" t="s">
        <v>74</v>
      </c>
      <c r="D460" s="3" t="s">
        <v>76</v>
      </c>
      <c r="E460" s="2" t="s">
        <v>75</v>
      </c>
      <c r="F460" s="3" t="s">
        <v>77</v>
      </c>
      <c r="G460" s="2" t="s">
        <v>82</v>
      </c>
      <c r="H460" s="4" t="s">
        <v>79</v>
      </c>
    </row>
    <row r="461" spans="1:8" x14ac:dyDescent="0.25">
      <c r="A461" s="8" t="s">
        <v>5</v>
      </c>
      <c r="B461" s="9">
        <v>0</v>
      </c>
      <c r="C461" s="9">
        <v>4072858</v>
      </c>
      <c r="D461" s="10"/>
      <c r="E461" s="9">
        <v>2460423.4799999995</v>
      </c>
      <c r="F461" s="10">
        <f t="shared" ref="F461:F467" si="99">E461/C461</f>
        <v>0.60410244599738061</v>
      </c>
      <c r="G461" s="9">
        <v>5759655.8968333341</v>
      </c>
      <c r="H461" s="11">
        <f t="shared" ref="H461:H467" si="100">G461/C461-1</f>
        <v>0.41415583279194457</v>
      </c>
    </row>
    <row r="462" spans="1:8" x14ac:dyDescent="0.25">
      <c r="A462" s="12" t="s">
        <v>6</v>
      </c>
      <c r="B462" s="13">
        <v>15512247.939999999</v>
      </c>
      <c r="C462" s="13">
        <v>15168503</v>
      </c>
      <c r="D462" s="14">
        <f t="shared" ref="D462:D467" si="101">C462/B462-1</f>
        <v>-2.2159582629775798E-2</v>
      </c>
      <c r="E462" s="13">
        <v>9208531.3699999992</v>
      </c>
      <c r="F462" s="14">
        <f t="shared" si="99"/>
        <v>0.60708241083513637</v>
      </c>
      <c r="G462" s="13">
        <v>20001740.585916661</v>
      </c>
      <c r="H462" s="15">
        <f t="shared" si="100"/>
        <v>0.31863642614677667</v>
      </c>
    </row>
    <row r="463" spans="1:8" x14ac:dyDescent="0.25">
      <c r="A463" s="8" t="s">
        <v>1</v>
      </c>
      <c r="B463" s="9">
        <v>5866189.1700000009</v>
      </c>
      <c r="C463" s="9">
        <v>18858902</v>
      </c>
      <c r="D463" s="10">
        <f t="shared" si="101"/>
        <v>2.2148472293470203</v>
      </c>
      <c r="E463" s="9">
        <v>6385745.3599999994</v>
      </c>
      <c r="F463" s="10">
        <f t="shared" si="99"/>
        <v>0.33860642364014615</v>
      </c>
      <c r="G463" s="9">
        <v>23740891.586750004</v>
      </c>
      <c r="H463" s="11">
        <f t="shared" si="100"/>
        <v>0.25886923781405757</v>
      </c>
    </row>
    <row r="464" spans="1:8" x14ac:dyDescent="0.25">
      <c r="A464" s="12" t="s">
        <v>7</v>
      </c>
      <c r="B464" s="13">
        <v>31701057.300000001</v>
      </c>
      <c r="C464" s="13">
        <v>33954002</v>
      </c>
      <c r="D464" s="14">
        <f t="shared" si="101"/>
        <v>7.1068440357665796E-2</v>
      </c>
      <c r="E464" s="13">
        <v>16292908.189999999</v>
      </c>
      <c r="F464" s="14">
        <f t="shared" si="99"/>
        <v>0.47985236585660801</v>
      </c>
      <c r="G464" s="13">
        <v>36883652.242416658</v>
      </c>
      <c r="H464" s="15">
        <f t="shared" si="100"/>
        <v>8.628291423251544E-2</v>
      </c>
    </row>
    <row r="465" spans="1:8" x14ac:dyDescent="0.25">
      <c r="A465" s="8" t="s">
        <v>4</v>
      </c>
      <c r="B465" s="9">
        <v>24136153.229999997</v>
      </c>
      <c r="C465" s="9">
        <v>13776340</v>
      </c>
      <c r="D465" s="10">
        <f t="shared" si="101"/>
        <v>-0.42922387553967312</v>
      </c>
      <c r="E465" s="9">
        <v>9891177.3400000017</v>
      </c>
      <c r="F465" s="10">
        <f t="shared" si="99"/>
        <v>0.71798295773768661</v>
      </c>
      <c r="G465" s="9">
        <v>13912832.05841667</v>
      </c>
      <c r="H465" s="11">
        <f t="shared" si="100"/>
        <v>9.9077155773354963E-3</v>
      </c>
    </row>
    <row r="466" spans="1:8" x14ac:dyDescent="0.25">
      <c r="A466" s="12" t="s">
        <v>3</v>
      </c>
      <c r="B466" s="13">
        <v>5443502.4999999991</v>
      </c>
      <c r="C466" s="13">
        <v>6584813</v>
      </c>
      <c r="D466" s="14">
        <f t="shared" si="101"/>
        <v>0.20966473332197433</v>
      </c>
      <c r="E466" s="13">
        <v>2867862.8800000004</v>
      </c>
      <c r="F466" s="14">
        <f t="shared" si="99"/>
        <v>0.43552685247098138</v>
      </c>
      <c r="G466" s="13">
        <v>6027702.0500833336</v>
      </c>
      <c r="H466" s="15">
        <f t="shared" si="100"/>
        <v>-8.4605432214501231E-2</v>
      </c>
    </row>
    <row r="467" spans="1:8" x14ac:dyDescent="0.25">
      <c r="A467" s="8" t="s">
        <v>2</v>
      </c>
      <c r="B467" s="9">
        <v>8311909.04</v>
      </c>
      <c r="C467" s="9">
        <v>7963657</v>
      </c>
      <c r="D467" s="10">
        <f t="shared" si="101"/>
        <v>-4.1897960904538456E-2</v>
      </c>
      <c r="E467" s="9">
        <v>3111129.6399999997</v>
      </c>
      <c r="F467" s="10">
        <f t="shared" si="99"/>
        <v>0.39066595158480577</v>
      </c>
      <c r="G467" s="9">
        <v>6345083.4313333333</v>
      </c>
      <c r="H467" s="11">
        <f t="shared" si="100"/>
        <v>-0.20324501277072415</v>
      </c>
    </row>
    <row r="468" spans="1:8" x14ac:dyDescent="0.25">
      <c r="A468" s="12" t="s">
        <v>8</v>
      </c>
      <c r="B468" s="13">
        <v>0</v>
      </c>
      <c r="C468" s="13">
        <v>2048553</v>
      </c>
      <c r="D468" s="14"/>
      <c r="E468" s="13">
        <v>0</v>
      </c>
      <c r="F468" s="14"/>
      <c r="G468" s="13">
        <v>0</v>
      </c>
      <c r="H468" s="15"/>
    </row>
    <row r="469" spans="1:8" x14ac:dyDescent="0.25">
      <c r="A469" s="5" t="s">
        <v>0</v>
      </c>
      <c r="B469" s="16">
        <f>SUM(B461:B468)</f>
        <v>90971059.179999992</v>
      </c>
      <c r="C469" s="16">
        <f>SUM(C461:C468)</f>
        <v>102427628</v>
      </c>
      <c r="D469" s="17">
        <f>C469/B469-1</f>
        <v>0.12593641234111019</v>
      </c>
      <c r="E469" s="16">
        <f>SUM(E461:E468)</f>
        <v>50217778.260000005</v>
      </c>
      <c r="F469" s="17">
        <f>E469/C469</f>
        <v>0.49027571213501114</v>
      </c>
      <c r="G469" s="16">
        <f>SUM(G461:G468)</f>
        <v>112671557.85174999</v>
      </c>
      <c r="H469" s="18">
        <f>G469/C469-1</f>
        <v>0.1000113939156142</v>
      </c>
    </row>
    <row r="471" spans="1:8" ht="15.75" thickBot="1" x14ac:dyDescent="0.3"/>
    <row r="472" spans="1:8" ht="45" x14ac:dyDescent="0.25">
      <c r="A472" s="1" t="s">
        <v>56</v>
      </c>
      <c r="B472" s="2" t="s">
        <v>73</v>
      </c>
      <c r="C472" s="2" t="s">
        <v>74</v>
      </c>
      <c r="D472" s="3" t="s">
        <v>76</v>
      </c>
      <c r="E472" s="2" t="s">
        <v>75</v>
      </c>
      <c r="F472" s="3" t="s">
        <v>77</v>
      </c>
      <c r="G472" s="2" t="s">
        <v>82</v>
      </c>
      <c r="H472" s="4" t="s">
        <v>79</v>
      </c>
    </row>
    <row r="473" spans="1:8" x14ac:dyDescent="0.25">
      <c r="A473" s="8" t="s">
        <v>6</v>
      </c>
      <c r="B473" s="9">
        <v>1746436.6600000001</v>
      </c>
      <c r="C473" s="9">
        <v>1925000</v>
      </c>
      <c r="D473" s="10">
        <f t="shared" ref="D473:D478" si="102">C473/B473-1</f>
        <v>0.1022443837155822</v>
      </c>
      <c r="E473" s="9">
        <v>1038606.28</v>
      </c>
      <c r="F473" s="10">
        <f t="shared" ref="F473:F479" si="103">E473/C473</f>
        <v>0.53953572987012988</v>
      </c>
      <c r="G473" s="9">
        <v>2321347.3855833332</v>
      </c>
      <c r="H473" s="11">
        <f t="shared" ref="H473:H479" si="104">G473/C473-1</f>
        <v>0.20589474575757571</v>
      </c>
    </row>
    <row r="474" spans="1:8" x14ac:dyDescent="0.25">
      <c r="A474" s="12" t="s">
        <v>7</v>
      </c>
      <c r="B474" s="13">
        <v>5091021.9700000007</v>
      </c>
      <c r="C474" s="13">
        <v>5486927</v>
      </c>
      <c r="D474" s="14">
        <f t="shared" si="102"/>
        <v>7.7765335198504149E-2</v>
      </c>
      <c r="E474" s="13">
        <v>2883298.48</v>
      </c>
      <c r="F474" s="14">
        <f t="shared" si="103"/>
        <v>0.52548511762594985</v>
      </c>
      <c r="G474" s="13">
        <v>6484344.5739166662</v>
      </c>
      <c r="H474" s="15">
        <f t="shared" si="104"/>
        <v>0.18178072606336237</v>
      </c>
    </row>
    <row r="475" spans="1:8" x14ac:dyDescent="0.25">
      <c r="A475" s="8" t="s">
        <v>1</v>
      </c>
      <c r="B475" s="9">
        <v>1298650.7999999998</v>
      </c>
      <c r="C475" s="9">
        <v>3830127</v>
      </c>
      <c r="D475" s="10">
        <f t="shared" si="102"/>
        <v>1.9493124710661252</v>
      </c>
      <c r="E475" s="9">
        <v>1288348.3200000003</v>
      </c>
      <c r="F475" s="10">
        <f t="shared" si="103"/>
        <v>0.33637221951125912</v>
      </c>
      <c r="G475" s="9">
        <v>4408405.8935416667</v>
      </c>
      <c r="H475" s="11">
        <f t="shared" si="104"/>
        <v>0.15098164983606721</v>
      </c>
    </row>
    <row r="476" spans="1:8" x14ac:dyDescent="0.25">
      <c r="A476" s="12" t="s">
        <v>3</v>
      </c>
      <c r="B476" s="13">
        <v>1215285.98</v>
      </c>
      <c r="C476" s="13">
        <v>1658967</v>
      </c>
      <c r="D476" s="14">
        <f t="shared" si="102"/>
        <v>0.36508363241382913</v>
      </c>
      <c r="E476" s="13">
        <v>900185.75</v>
      </c>
      <c r="F476" s="14">
        <f t="shared" si="103"/>
        <v>0.54261823773468676</v>
      </c>
      <c r="G476" s="13">
        <v>1909190.5835833331</v>
      </c>
      <c r="H476" s="15">
        <f t="shared" si="104"/>
        <v>0.15083095901445476</v>
      </c>
    </row>
    <row r="477" spans="1:8" x14ac:dyDescent="0.25">
      <c r="A477" s="8" t="s">
        <v>4</v>
      </c>
      <c r="B477" s="9">
        <v>4013778.2499999995</v>
      </c>
      <c r="C477" s="9">
        <v>2311694</v>
      </c>
      <c r="D477" s="10">
        <f t="shared" si="102"/>
        <v>-0.42406036008591153</v>
      </c>
      <c r="E477" s="9">
        <v>1640096.6199999999</v>
      </c>
      <c r="F477" s="10">
        <f t="shared" si="103"/>
        <v>0.70947825274452414</v>
      </c>
      <c r="G477" s="9">
        <v>2647096.6434166664</v>
      </c>
      <c r="H477" s="11">
        <f t="shared" si="104"/>
        <v>0.14508955052730443</v>
      </c>
    </row>
    <row r="478" spans="1:8" x14ac:dyDescent="0.25">
      <c r="A478" s="12" t="s">
        <v>2</v>
      </c>
      <c r="B478" s="13">
        <v>1206893.5</v>
      </c>
      <c r="C478" s="13">
        <v>1358541</v>
      </c>
      <c r="D478" s="14">
        <f t="shared" si="102"/>
        <v>0.12565110343207575</v>
      </c>
      <c r="E478" s="13">
        <v>510394.23</v>
      </c>
      <c r="F478" s="14">
        <f t="shared" si="103"/>
        <v>0.37569291615048789</v>
      </c>
      <c r="G478" s="13">
        <v>1040381.1184166665</v>
      </c>
      <c r="H478" s="15">
        <f t="shared" si="104"/>
        <v>-0.23419232955305247</v>
      </c>
    </row>
    <row r="479" spans="1:8" x14ac:dyDescent="0.25">
      <c r="A479" s="8" t="s">
        <v>5</v>
      </c>
      <c r="B479" s="9">
        <v>0</v>
      </c>
      <c r="C479" s="9">
        <v>705199</v>
      </c>
      <c r="D479" s="10"/>
      <c r="E479" s="9">
        <v>92472.75</v>
      </c>
      <c r="F479" s="10">
        <f t="shared" si="103"/>
        <v>0.13113000727454235</v>
      </c>
      <c r="G479" s="9">
        <v>236566.53408333333</v>
      </c>
      <c r="H479" s="11">
        <f t="shared" si="104"/>
        <v>-0.66453932282471562</v>
      </c>
    </row>
    <row r="480" spans="1:8" x14ac:dyDescent="0.25">
      <c r="A480" s="12" t="s">
        <v>8</v>
      </c>
      <c r="B480" s="13">
        <v>0</v>
      </c>
      <c r="C480" s="13">
        <v>352579</v>
      </c>
      <c r="D480" s="14"/>
      <c r="E480" s="13">
        <v>0</v>
      </c>
      <c r="F480" s="14"/>
      <c r="G480" s="13">
        <v>0</v>
      </c>
      <c r="H480" s="15"/>
    </row>
    <row r="481" spans="1:8" x14ac:dyDescent="0.25">
      <c r="A481" s="5" t="s">
        <v>0</v>
      </c>
      <c r="B481" s="16">
        <f>SUM(B473:B480)</f>
        <v>14572067.16</v>
      </c>
      <c r="C481" s="16">
        <f>SUM(C473:C480)</f>
        <v>17629034</v>
      </c>
      <c r="D481" s="17">
        <f>C481/B481-1</f>
        <v>0.20978264829792348</v>
      </c>
      <c r="E481" s="16">
        <f>SUM(E473:E480)</f>
        <v>8353402.4299999997</v>
      </c>
      <c r="F481" s="17">
        <f>E481/C481</f>
        <v>0.47384345790018895</v>
      </c>
      <c r="G481" s="16">
        <f>SUM(G473:G480)</f>
        <v>19047332.732541665</v>
      </c>
      <c r="H481" s="18">
        <f>G481/C481-1</f>
        <v>8.0452436165343144E-2</v>
      </c>
    </row>
    <row r="483" spans="1:8" ht="15.75" thickBot="1" x14ac:dyDescent="0.3"/>
    <row r="484" spans="1:8" ht="45" x14ac:dyDescent="0.25">
      <c r="A484" s="1" t="s">
        <v>57</v>
      </c>
      <c r="B484" s="2" t="s">
        <v>73</v>
      </c>
      <c r="C484" s="2" t="s">
        <v>74</v>
      </c>
      <c r="D484" s="3" t="s">
        <v>76</v>
      </c>
      <c r="E484" s="2" t="s">
        <v>75</v>
      </c>
      <c r="F484" s="3" t="s">
        <v>77</v>
      </c>
      <c r="G484" s="2" t="s">
        <v>82</v>
      </c>
      <c r="H484" s="4" t="s">
        <v>79</v>
      </c>
    </row>
    <row r="485" spans="1:8" x14ac:dyDescent="0.25">
      <c r="A485" s="8" t="s">
        <v>1</v>
      </c>
      <c r="B485" s="9">
        <v>367112.87</v>
      </c>
      <c r="C485" s="9">
        <v>1030253</v>
      </c>
      <c r="D485" s="10">
        <f t="shared" ref="D485:D490" si="105">C485/B485-1</f>
        <v>1.8063657915343585</v>
      </c>
      <c r="E485" s="9">
        <v>392516.40000000008</v>
      </c>
      <c r="F485" s="10">
        <f t="shared" ref="F485:F491" si="106">E485/C485</f>
        <v>0.38099030044076559</v>
      </c>
      <c r="G485" s="9">
        <v>1397774.6356250003</v>
      </c>
      <c r="H485" s="11">
        <f t="shared" ref="H485:H491" si="107">G485/C485-1</f>
        <v>0.35672949811842369</v>
      </c>
    </row>
    <row r="486" spans="1:8" x14ac:dyDescent="0.25">
      <c r="A486" s="12" t="s">
        <v>7</v>
      </c>
      <c r="B486" s="13">
        <v>1879512.9700000002</v>
      </c>
      <c r="C486" s="13">
        <v>1881347</v>
      </c>
      <c r="D486" s="14">
        <f t="shared" si="105"/>
        <v>9.758006618063586E-4</v>
      </c>
      <c r="E486" s="13">
        <v>991469.71</v>
      </c>
      <c r="F486" s="14">
        <f t="shared" si="106"/>
        <v>0.52699991548608527</v>
      </c>
      <c r="G486" s="13">
        <v>2236127.0655833334</v>
      </c>
      <c r="H486" s="15">
        <f t="shared" si="107"/>
        <v>0.1885776869356548</v>
      </c>
    </row>
    <row r="487" spans="1:8" x14ac:dyDescent="0.25">
      <c r="A487" s="8" t="s">
        <v>4</v>
      </c>
      <c r="B487" s="9">
        <v>1496826.2700000003</v>
      </c>
      <c r="C487" s="9">
        <v>978990</v>
      </c>
      <c r="D487" s="10">
        <f t="shared" si="105"/>
        <v>-0.345956160964492</v>
      </c>
      <c r="E487" s="9">
        <v>634255.19000000006</v>
      </c>
      <c r="F487" s="10">
        <f t="shared" si="106"/>
        <v>0.64786687300176715</v>
      </c>
      <c r="G487" s="9">
        <v>1050946.3300833332</v>
      </c>
      <c r="H487" s="11">
        <f t="shared" si="107"/>
        <v>7.3500577210526385E-2</v>
      </c>
    </row>
    <row r="488" spans="1:8" x14ac:dyDescent="0.25">
      <c r="A488" s="12" t="s">
        <v>6</v>
      </c>
      <c r="B488" s="13">
        <v>304700.09999999998</v>
      </c>
      <c r="C488" s="13">
        <v>317958</v>
      </c>
      <c r="D488" s="14">
        <f t="shared" si="105"/>
        <v>4.3511308332357057E-2</v>
      </c>
      <c r="E488" s="13">
        <v>139056.57</v>
      </c>
      <c r="F488" s="14">
        <f t="shared" si="106"/>
        <v>0.43734257354744971</v>
      </c>
      <c r="G488" s="13">
        <v>340141.28958333336</v>
      </c>
      <c r="H488" s="15">
        <f t="shared" si="107"/>
        <v>6.9767986914414326E-2</v>
      </c>
    </row>
    <row r="489" spans="1:8" x14ac:dyDescent="0.25">
      <c r="A489" s="8" t="s">
        <v>2</v>
      </c>
      <c r="B489" s="9">
        <v>408514.65</v>
      </c>
      <c r="C489" s="9">
        <v>427218</v>
      </c>
      <c r="D489" s="10">
        <f t="shared" si="105"/>
        <v>4.5783792576349347E-2</v>
      </c>
      <c r="E489" s="9">
        <v>164093.91</v>
      </c>
      <c r="F489" s="10">
        <f t="shared" si="106"/>
        <v>0.38409877392806485</v>
      </c>
      <c r="G489" s="9">
        <v>344813.72991666669</v>
      </c>
      <c r="H489" s="11">
        <f t="shared" si="107"/>
        <v>-0.19288576343537334</v>
      </c>
    </row>
    <row r="490" spans="1:8" x14ac:dyDescent="0.25">
      <c r="A490" s="12" t="s">
        <v>3</v>
      </c>
      <c r="B490" s="13">
        <v>286774.57000000007</v>
      </c>
      <c r="C490" s="13">
        <v>421394</v>
      </c>
      <c r="D490" s="14">
        <f t="shared" si="105"/>
        <v>0.46942596758143473</v>
      </c>
      <c r="E490" s="13">
        <v>151764.75999999998</v>
      </c>
      <c r="F490" s="14">
        <f t="shared" si="106"/>
        <v>0.36014931394372007</v>
      </c>
      <c r="G490" s="13">
        <v>329469.32050000003</v>
      </c>
      <c r="H490" s="15">
        <f t="shared" si="107"/>
        <v>-0.21814425335908905</v>
      </c>
    </row>
    <row r="491" spans="1:8" x14ac:dyDescent="0.25">
      <c r="A491" s="8" t="s">
        <v>5</v>
      </c>
      <c r="B491" s="9">
        <v>0</v>
      </c>
      <c r="C491" s="9">
        <v>215239</v>
      </c>
      <c r="D491" s="10"/>
      <c r="E491" s="9">
        <v>81993.34</v>
      </c>
      <c r="F491" s="10">
        <f t="shared" si="106"/>
        <v>0.38094090754928239</v>
      </c>
      <c r="G491" s="9">
        <v>166417.37299999999</v>
      </c>
      <c r="H491" s="11">
        <f t="shared" si="107"/>
        <v>-0.22682518967287535</v>
      </c>
    </row>
    <row r="492" spans="1:8" x14ac:dyDescent="0.25">
      <c r="A492" s="12" t="s">
        <v>8</v>
      </c>
      <c r="B492" s="13">
        <v>0</v>
      </c>
      <c r="C492" s="13">
        <v>107601</v>
      </c>
      <c r="D492" s="14"/>
      <c r="E492" s="13"/>
      <c r="F492" s="14"/>
      <c r="G492" s="13">
        <v>0</v>
      </c>
      <c r="H492" s="15"/>
    </row>
    <row r="493" spans="1:8" x14ac:dyDescent="0.25">
      <c r="A493" s="5" t="s">
        <v>0</v>
      </c>
      <c r="B493" s="16">
        <f>SUM(B485:B492)</f>
        <v>4743441.4300000006</v>
      </c>
      <c r="C493" s="16">
        <f>SUM(C485:C492)</f>
        <v>5380000</v>
      </c>
      <c r="D493" s="17">
        <f>C493/B493-1</f>
        <v>0.13419762410769343</v>
      </c>
      <c r="E493" s="16">
        <f>SUM(E485:E492)</f>
        <v>2555149.88</v>
      </c>
      <c r="F493" s="17">
        <f>E493/C493</f>
        <v>0.47493492193308551</v>
      </c>
      <c r="G493" s="16">
        <f>SUM(G485:G492)</f>
        <v>5865689.7442916669</v>
      </c>
      <c r="H493" s="18">
        <f>G493/C493-1</f>
        <v>9.027690414343259E-2</v>
      </c>
    </row>
    <row r="495" spans="1:8" ht="15.75" thickBot="1" x14ac:dyDescent="0.3"/>
    <row r="496" spans="1:8" ht="45" x14ac:dyDescent="0.25">
      <c r="A496" s="1" t="s">
        <v>58</v>
      </c>
      <c r="B496" s="2" t="s">
        <v>73</v>
      </c>
      <c r="C496" s="2" t="s">
        <v>74</v>
      </c>
      <c r="D496" s="3" t="s">
        <v>76</v>
      </c>
      <c r="E496" s="2" t="s">
        <v>75</v>
      </c>
      <c r="F496" s="3" t="s">
        <v>77</v>
      </c>
      <c r="G496" s="2" t="s">
        <v>82</v>
      </c>
      <c r="H496" s="4" t="s">
        <v>79</v>
      </c>
    </row>
    <row r="497" spans="1:8" x14ac:dyDescent="0.25">
      <c r="A497" s="8" t="s">
        <v>1</v>
      </c>
      <c r="B497" s="9">
        <v>360055.24999999994</v>
      </c>
      <c r="C497" s="9">
        <v>939155</v>
      </c>
      <c r="D497" s="10">
        <f t="shared" ref="D497:D502" si="108">C497/B497-1</f>
        <v>1.6083635775342815</v>
      </c>
      <c r="E497" s="9">
        <v>334034.82999999996</v>
      </c>
      <c r="F497" s="10">
        <f t="shared" ref="F497:F503" si="109">E497/C497</f>
        <v>0.35567593208788745</v>
      </c>
      <c r="G497" s="9">
        <v>1178600.3142083334</v>
      </c>
      <c r="H497" s="11">
        <f t="shared" ref="H497:H503" si="110">G497/C497-1</f>
        <v>0.25495824886023444</v>
      </c>
    </row>
    <row r="498" spans="1:8" x14ac:dyDescent="0.25">
      <c r="A498" s="12" t="s">
        <v>7</v>
      </c>
      <c r="B498" s="13">
        <v>1807643.33</v>
      </c>
      <c r="C498" s="13">
        <v>2189964</v>
      </c>
      <c r="D498" s="14">
        <f t="shared" si="108"/>
        <v>0.21150227130260246</v>
      </c>
      <c r="E498" s="13">
        <v>990886.16000000015</v>
      </c>
      <c r="F498" s="14">
        <f t="shared" si="109"/>
        <v>0.45246687160154236</v>
      </c>
      <c r="G498" s="13">
        <v>2219704.831416667</v>
      </c>
      <c r="H498" s="15">
        <f t="shared" si="110"/>
        <v>1.3580511559398767E-2</v>
      </c>
    </row>
    <row r="499" spans="1:8" x14ac:dyDescent="0.25">
      <c r="A499" s="8" t="s">
        <v>6</v>
      </c>
      <c r="B499" s="9">
        <v>347525.33999999997</v>
      </c>
      <c r="C499" s="9">
        <v>376013</v>
      </c>
      <c r="D499" s="10">
        <f t="shared" si="108"/>
        <v>8.1972900163193918E-2</v>
      </c>
      <c r="E499" s="9">
        <v>156840.42000000001</v>
      </c>
      <c r="F499" s="10">
        <f t="shared" si="109"/>
        <v>0.41711435508878686</v>
      </c>
      <c r="G499" s="9">
        <v>354712.15924999997</v>
      </c>
      <c r="H499" s="11">
        <f t="shared" si="110"/>
        <v>-5.6649213591019598E-2</v>
      </c>
    </row>
    <row r="500" spans="1:8" x14ac:dyDescent="0.25">
      <c r="A500" s="12" t="s">
        <v>4</v>
      </c>
      <c r="B500" s="13">
        <v>1341149.9300000002</v>
      </c>
      <c r="C500" s="13">
        <v>986052</v>
      </c>
      <c r="D500" s="14">
        <f t="shared" si="108"/>
        <v>-0.26477124000595531</v>
      </c>
      <c r="E500" s="13">
        <v>542513.38</v>
      </c>
      <c r="F500" s="14">
        <f t="shared" si="109"/>
        <v>0.55018739376827996</v>
      </c>
      <c r="G500" s="13">
        <v>894697.87858333334</v>
      </c>
      <c r="H500" s="15">
        <f t="shared" si="110"/>
        <v>-9.2646352744750415E-2</v>
      </c>
    </row>
    <row r="501" spans="1:8" x14ac:dyDescent="0.25">
      <c r="A501" s="8" t="s">
        <v>2</v>
      </c>
      <c r="B501" s="9">
        <v>395403.20999999996</v>
      </c>
      <c r="C501" s="9">
        <v>453400</v>
      </c>
      <c r="D501" s="10">
        <f t="shared" si="108"/>
        <v>0.14667759019963444</v>
      </c>
      <c r="E501" s="9">
        <v>155932.16000000003</v>
      </c>
      <c r="F501" s="10">
        <f t="shared" si="109"/>
        <v>0.34391742390824886</v>
      </c>
      <c r="G501" s="9">
        <v>319519.07091666671</v>
      </c>
      <c r="H501" s="11">
        <f t="shared" si="110"/>
        <v>-0.29528215501396848</v>
      </c>
    </row>
    <row r="502" spans="1:8" x14ac:dyDescent="0.25">
      <c r="A502" s="12" t="s">
        <v>3</v>
      </c>
      <c r="B502" s="13">
        <v>442539.97000000009</v>
      </c>
      <c r="C502" s="13">
        <v>544998</v>
      </c>
      <c r="D502" s="14">
        <f t="shared" si="108"/>
        <v>0.23152265771609271</v>
      </c>
      <c r="E502" s="13">
        <v>152926.11000000004</v>
      </c>
      <c r="F502" s="14">
        <f t="shared" si="109"/>
        <v>0.28059939669503381</v>
      </c>
      <c r="G502" s="13">
        <v>346274.47324999998</v>
      </c>
      <c r="H502" s="15">
        <f t="shared" si="110"/>
        <v>-0.3646316624097703</v>
      </c>
    </row>
    <row r="503" spans="1:8" x14ac:dyDescent="0.25">
      <c r="A503" s="8" t="s">
        <v>5</v>
      </c>
      <c r="B503" s="9">
        <v>0</v>
      </c>
      <c r="C503" s="9">
        <v>233639</v>
      </c>
      <c r="D503" s="10"/>
      <c r="E503" s="9">
        <v>57670.27</v>
      </c>
      <c r="F503" s="10">
        <f t="shared" si="109"/>
        <v>0.24683494622045118</v>
      </c>
      <c r="G503" s="9">
        <v>130006.77858333335</v>
      </c>
      <c r="H503" s="11">
        <f t="shared" si="110"/>
        <v>-0.44355703207369768</v>
      </c>
    </row>
    <row r="504" spans="1:8" x14ac:dyDescent="0.25">
      <c r="A504" s="12" t="s">
        <v>8</v>
      </c>
      <c r="B504" s="13">
        <v>0</v>
      </c>
      <c r="C504" s="13">
        <v>116800</v>
      </c>
      <c r="D504" s="14"/>
      <c r="E504" s="13">
        <v>0</v>
      </c>
      <c r="F504" s="14"/>
      <c r="G504" s="13">
        <v>0</v>
      </c>
      <c r="H504" s="15"/>
    </row>
    <row r="505" spans="1:8" x14ac:dyDescent="0.25">
      <c r="A505" s="5" t="s">
        <v>0</v>
      </c>
      <c r="B505" s="16">
        <f>SUM(B497:B504)</f>
        <v>4694317.03</v>
      </c>
      <c r="C505" s="16">
        <f>SUM(C497:C504)</f>
        <v>5840021</v>
      </c>
      <c r="D505" s="17">
        <f>C505/B505-1</f>
        <v>0.24406190776595249</v>
      </c>
      <c r="E505" s="16">
        <f>SUM(E497:E504)</f>
        <v>2390803.33</v>
      </c>
      <c r="F505" s="17">
        <f>E505/C505</f>
        <v>0.40938265975413446</v>
      </c>
      <c r="G505" s="16">
        <f>SUM(G497:G504)</f>
        <v>5443515.5062083332</v>
      </c>
      <c r="H505" s="18">
        <f>G505/C505-1</f>
        <v>-6.789453219289221E-2</v>
      </c>
    </row>
    <row r="507" spans="1:8" ht="15.75" thickBot="1" x14ac:dyDescent="0.3"/>
    <row r="508" spans="1:8" ht="45" x14ac:dyDescent="0.25">
      <c r="A508" s="1" t="s">
        <v>22</v>
      </c>
      <c r="B508" s="2" t="s">
        <v>73</v>
      </c>
      <c r="C508" s="2" t="s">
        <v>74</v>
      </c>
      <c r="D508" s="3" t="s">
        <v>76</v>
      </c>
      <c r="E508" s="2" t="s">
        <v>75</v>
      </c>
      <c r="F508" s="3" t="s">
        <v>77</v>
      </c>
      <c r="G508" s="2" t="s">
        <v>82</v>
      </c>
      <c r="H508" s="4" t="s">
        <v>79</v>
      </c>
    </row>
    <row r="509" spans="1:8" x14ac:dyDescent="0.25">
      <c r="A509" s="8" t="s">
        <v>1</v>
      </c>
      <c r="B509" s="9">
        <v>1021393.4800000001</v>
      </c>
      <c r="C509" s="9">
        <v>4403341</v>
      </c>
      <c r="D509" s="10">
        <f t="shared" ref="D509:D514" si="111">C509/B509-1</f>
        <v>3.3111113260679907</v>
      </c>
      <c r="E509" s="9">
        <v>1703738.78</v>
      </c>
      <c r="F509" s="10">
        <f t="shared" ref="F509:F515" si="112">E509/C509</f>
        <v>0.38691956403103916</v>
      </c>
      <c r="G509" s="9">
        <v>7052797.3268333338</v>
      </c>
      <c r="H509" s="11">
        <f t="shared" ref="H509:H515" si="113">G509/C509-1</f>
        <v>0.6016922892942731</v>
      </c>
    </row>
    <row r="510" spans="1:8" x14ac:dyDescent="0.25">
      <c r="A510" s="12" t="s">
        <v>6</v>
      </c>
      <c r="B510" s="13">
        <v>609909.66999999993</v>
      </c>
      <c r="C510" s="13">
        <v>662348</v>
      </c>
      <c r="D510" s="14">
        <f t="shared" si="111"/>
        <v>8.5977207083796747E-2</v>
      </c>
      <c r="E510" s="13">
        <v>378608.76</v>
      </c>
      <c r="F510" s="14">
        <f t="shared" si="112"/>
        <v>0.57161606889429728</v>
      </c>
      <c r="G510" s="13">
        <v>889664.63250000007</v>
      </c>
      <c r="H510" s="15">
        <f t="shared" si="113"/>
        <v>0.34319818660281309</v>
      </c>
    </row>
    <row r="511" spans="1:8" x14ac:dyDescent="0.25">
      <c r="A511" s="8" t="s">
        <v>3</v>
      </c>
      <c r="B511" s="9">
        <v>1136498.0900000003</v>
      </c>
      <c r="C511" s="9">
        <v>1905859</v>
      </c>
      <c r="D511" s="10">
        <f t="shared" si="111"/>
        <v>0.67695750372972419</v>
      </c>
      <c r="E511" s="9">
        <v>941878.88000000012</v>
      </c>
      <c r="F511" s="10">
        <f t="shared" si="112"/>
        <v>0.49420176413890016</v>
      </c>
      <c r="G511" s="9">
        <v>2237886.5598333338</v>
      </c>
      <c r="H511" s="11">
        <f t="shared" si="113"/>
        <v>0.17421412593131702</v>
      </c>
    </row>
    <row r="512" spans="1:8" x14ac:dyDescent="0.25">
      <c r="A512" s="12" t="s">
        <v>7</v>
      </c>
      <c r="B512" s="13">
        <v>6358159.3600000003</v>
      </c>
      <c r="C512" s="13">
        <v>6908791</v>
      </c>
      <c r="D512" s="14">
        <f t="shared" si="111"/>
        <v>8.6602365373868118E-2</v>
      </c>
      <c r="E512" s="13">
        <v>3326788.41</v>
      </c>
      <c r="F512" s="14">
        <f t="shared" si="112"/>
        <v>0.48152975100853396</v>
      </c>
      <c r="G512" s="13">
        <v>7462914.5293333326</v>
      </c>
      <c r="H512" s="15">
        <f t="shared" si="113"/>
        <v>8.0205571326927183E-2</v>
      </c>
    </row>
    <row r="513" spans="1:8" x14ac:dyDescent="0.25">
      <c r="A513" s="8" t="s">
        <v>2</v>
      </c>
      <c r="B513" s="9">
        <v>1864433.3599999999</v>
      </c>
      <c r="C513" s="9">
        <v>1873955</v>
      </c>
      <c r="D513" s="10">
        <f t="shared" si="111"/>
        <v>5.1069886456012181E-3</v>
      </c>
      <c r="E513" s="9">
        <v>609592.15999999992</v>
      </c>
      <c r="F513" s="10">
        <f t="shared" si="112"/>
        <v>0.32529711759353874</v>
      </c>
      <c r="G513" s="9">
        <v>1904222.4647499998</v>
      </c>
      <c r="H513" s="11">
        <f t="shared" si="113"/>
        <v>1.6151649719443606E-2</v>
      </c>
    </row>
    <row r="514" spans="1:8" x14ac:dyDescent="0.25">
      <c r="A514" s="12" t="s">
        <v>4</v>
      </c>
      <c r="B514" s="13">
        <v>6550713.0700000022</v>
      </c>
      <c r="C514" s="13">
        <v>4127740</v>
      </c>
      <c r="D514" s="14">
        <f t="shared" si="111"/>
        <v>-0.36987928552333937</v>
      </c>
      <c r="E514" s="13">
        <v>2718971.0399999996</v>
      </c>
      <c r="F514" s="14">
        <f t="shared" si="112"/>
        <v>0.65870695344183494</v>
      </c>
      <c r="G514" s="13">
        <v>3788874.9686666662</v>
      </c>
      <c r="H514" s="15">
        <f t="shared" si="113"/>
        <v>-8.2094567810311214E-2</v>
      </c>
    </row>
    <row r="515" spans="1:8" x14ac:dyDescent="0.25">
      <c r="A515" s="8" t="s">
        <v>5</v>
      </c>
      <c r="B515" s="9">
        <v>0</v>
      </c>
      <c r="C515" s="9">
        <v>846072</v>
      </c>
      <c r="D515" s="10"/>
      <c r="E515" s="9">
        <v>250922.46000000002</v>
      </c>
      <c r="F515" s="10">
        <f t="shared" si="112"/>
        <v>0.29657341219187022</v>
      </c>
      <c r="G515" s="9">
        <v>684329.09125000006</v>
      </c>
      <c r="H515" s="11">
        <f t="shared" si="113"/>
        <v>-0.19116920161641082</v>
      </c>
    </row>
    <row r="516" spans="1:8" x14ac:dyDescent="0.25">
      <c r="A516" s="12" t="s">
        <v>8</v>
      </c>
      <c r="B516" s="13">
        <v>0</v>
      </c>
      <c r="C516" s="13">
        <v>423023</v>
      </c>
      <c r="D516" s="14"/>
      <c r="E516" s="13">
        <v>0</v>
      </c>
      <c r="F516" s="14"/>
      <c r="G516" s="13">
        <v>0</v>
      </c>
      <c r="H516" s="15"/>
    </row>
    <row r="517" spans="1:8" x14ac:dyDescent="0.25">
      <c r="A517" s="5" t="s">
        <v>0</v>
      </c>
      <c r="B517" s="16">
        <f>SUM(B509:B516)</f>
        <v>17541107.030000001</v>
      </c>
      <c r="C517" s="16">
        <f>SUM(C509:C516)</f>
        <v>21151129</v>
      </c>
      <c r="D517" s="17">
        <f>C517/B517-1</f>
        <v>0.20580354271973222</v>
      </c>
      <c r="E517" s="16">
        <f>SUM(E509:E516)</f>
        <v>9930500.4900000002</v>
      </c>
      <c r="F517" s="17">
        <f>E517/C517</f>
        <v>0.4695021476158554</v>
      </c>
      <c r="G517" s="16">
        <f>SUM(G509:G516)</f>
        <v>24020689.573166665</v>
      </c>
      <c r="H517" s="18">
        <f>G517/C517-1</f>
        <v>0.13566938072982593</v>
      </c>
    </row>
    <row r="519" spans="1:8" ht="15.75" thickBot="1" x14ac:dyDescent="0.3"/>
    <row r="520" spans="1:8" ht="45" x14ac:dyDescent="0.25">
      <c r="A520" s="1" t="s">
        <v>23</v>
      </c>
      <c r="B520" s="2" t="s">
        <v>73</v>
      </c>
      <c r="C520" s="2" t="s">
        <v>74</v>
      </c>
      <c r="D520" s="3" t="s">
        <v>76</v>
      </c>
      <c r="E520" s="2" t="s">
        <v>75</v>
      </c>
      <c r="F520" s="3" t="s">
        <v>77</v>
      </c>
      <c r="G520" s="2" t="s">
        <v>82</v>
      </c>
      <c r="H520" s="4" t="s">
        <v>79</v>
      </c>
    </row>
    <row r="521" spans="1:8" x14ac:dyDescent="0.25">
      <c r="A521" s="8" t="s">
        <v>1</v>
      </c>
      <c r="B521" s="9">
        <v>614867.42999999982</v>
      </c>
      <c r="C521" s="9">
        <v>915316</v>
      </c>
      <c r="D521" s="10">
        <f t="shared" ref="D521:D526" si="114">C521/B521-1</f>
        <v>0.48863959178972971</v>
      </c>
      <c r="E521" s="9">
        <v>433988.3</v>
      </c>
      <c r="F521" s="10">
        <f t="shared" ref="F521:F527" si="115">E521/C521</f>
        <v>0.47414040615481429</v>
      </c>
      <c r="G521" s="9">
        <v>1374700.8977083336</v>
      </c>
      <c r="H521" s="11">
        <f t="shared" ref="H521:H527" si="116">G521/C521-1</f>
        <v>0.50188666832911655</v>
      </c>
    </row>
    <row r="522" spans="1:8" x14ac:dyDescent="0.25">
      <c r="A522" s="12" t="s">
        <v>6</v>
      </c>
      <c r="B522" s="13">
        <v>174536.69</v>
      </c>
      <c r="C522" s="13">
        <v>227150</v>
      </c>
      <c r="D522" s="14">
        <f t="shared" si="114"/>
        <v>0.30144555852411314</v>
      </c>
      <c r="E522" s="13">
        <v>106695.78999999998</v>
      </c>
      <c r="F522" s="14">
        <f t="shared" si="115"/>
        <v>0.46971512216596956</v>
      </c>
      <c r="G522" s="13">
        <v>249464.62675</v>
      </c>
      <c r="H522" s="15">
        <f t="shared" si="116"/>
        <v>9.8237405899185504E-2</v>
      </c>
    </row>
    <row r="523" spans="1:8" x14ac:dyDescent="0.25">
      <c r="A523" s="8" t="s">
        <v>7</v>
      </c>
      <c r="B523" s="9">
        <v>1848991.3299999998</v>
      </c>
      <c r="C523" s="9">
        <v>2049568</v>
      </c>
      <c r="D523" s="10">
        <f t="shared" si="114"/>
        <v>0.10847896728645035</v>
      </c>
      <c r="E523" s="9">
        <v>925935.59</v>
      </c>
      <c r="F523" s="10">
        <f t="shared" si="115"/>
        <v>0.45177110005620696</v>
      </c>
      <c r="G523" s="9">
        <v>2086684.5547500001</v>
      </c>
      <c r="H523" s="11">
        <f t="shared" si="116"/>
        <v>1.8109452699300643E-2</v>
      </c>
    </row>
    <row r="524" spans="1:8" x14ac:dyDescent="0.25">
      <c r="A524" s="12" t="s">
        <v>4</v>
      </c>
      <c r="B524" s="13">
        <v>974990.41999999993</v>
      </c>
      <c r="C524" s="13">
        <v>749930</v>
      </c>
      <c r="D524" s="14">
        <f t="shared" si="114"/>
        <v>-0.23083346808679406</v>
      </c>
      <c r="E524" s="13">
        <v>395517.44999999995</v>
      </c>
      <c r="F524" s="14">
        <f t="shared" si="115"/>
        <v>0.52740582454362406</v>
      </c>
      <c r="G524" s="13">
        <v>628456.3548333334</v>
      </c>
      <c r="H524" s="15">
        <f t="shared" si="116"/>
        <v>-0.16197997835353517</v>
      </c>
    </row>
    <row r="525" spans="1:8" x14ac:dyDescent="0.25">
      <c r="A525" s="8" t="s">
        <v>3</v>
      </c>
      <c r="B525" s="9">
        <v>178746.67000000004</v>
      </c>
      <c r="C525" s="9">
        <v>186419</v>
      </c>
      <c r="D525" s="10">
        <f t="shared" si="114"/>
        <v>4.2922925501213349E-2</v>
      </c>
      <c r="E525" s="9">
        <v>63584.249999999993</v>
      </c>
      <c r="F525" s="10">
        <f t="shared" si="115"/>
        <v>0.34108245404170173</v>
      </c>
      <c r="G525" s="9">
        <v>147403.09633333335</v>
      </c>
      <c r="H525" s="11">
        <f t="shared" si="116"/>
        <v>-0.20929145455488252</v>
      </c>
    </row>
    <row r="526" spans="1:8" x14ac:dyDescent="0.25">
      <c r="A526" s="12" t="s">
        <v>2</v>
      </c>
      <c r="B526" s="13">
        <v>376538.32000000007</v>
      </c>
      <c r="C526" s="13">
        <v>336579</v>
      </c>
      <c r="D526" s="14">
        <f t="shared" si="114"/>
        <v>-0.10612285092258356</v>
      </c>
      <c r="E526" s="13">
        <v>128170.01999999999</v>
      </c>
      <c r="F526" s="14">
        <f t="shared" si="115"/>
        <v>0.3808021890848805</v>
      </c>
      <c r="G526" s="13">
        <v>262359.53291666665</v>
      </c>
      <c r="H526" s="15">
        <f t="shared" si="116"/>
        <v>-0.22051128288851463</v>
      </c>
    </row>
    <row r="527" spans="1:8" x14ac:dyDescent="0.25">
      <c r="A527" s="8" t="s">
        <v>5</v>
      </c>
      <c r="B527" s="9">
        <v>0</v>
      </c>
      <c r="C527" s="9">
        <v>190038</v>
      </c>
      <c r="D527" s="10"/>
      <c r="E527" s="9">
        <v>24078.15</v>
      </c>
      <c r="F527" s="10">
        <f t="shared" si="115"/>
        <v>0.12670176491017587</v>
      </c>
      <c r="G527" s="9">
        <v>81562.71341666668</v>
      </c>
      <c r="H527" s="11">
        <f t="shared" si="116"/>
        <v>-0.57080839928505522</v>
      </c>
    </row>
    <row r="528" spans="1:8" x14ac:dyDescent="0.25">
      <c r="A528" s="12" t="s">
        <v>8</v>
      </c>
      <c r="B528" s="13">
        <v>0</v>
      </c>
      <c r="C528" s="13">
        <v>95000</v>
      </c>
      <c r="D528" s="14"/>
      <c r="E528" s="13">
        <v>0</v>
      </c>
      <c r="F528" s="14"/>
      <c r="G528" s="13">
        <v>0</v>
      </c>
      <c r="H528" s="15"/>
    </row>
    <row r="529" spans="1:8" x14ac:dyDescent="0.25">
      <c r="A529" s="5" t="s">
        <v>0</v>
      </c>
      <c r="B529" s="16">
        <f>SUM(B521:B528)</f>
        <v>4168670.8599999994</v>
      </c>
      <c r="C529" s="16">
        <f>SUM(C521:C528)</f>
        <v>4750000</v>
      </c>
      <c r="D529" s="17">
        <f>C529/B529-1</f>
        <v>0.13945191633575038</v>
      </c>
      <c r="E529" s="16">
        <f>SUM(E521:E528)</f>
        <v>2077969.5499999998</v>
      </c>
      <c r="F529" s="17">
        <f>E529/C529</f>
        <v>0.43746727368421051</v>
      </c>
      <c r="G529" s="16">
        <f>SUM(G521:G528)</f>
        <v>4830631.7767083347</v>
      </c>
      <c r="H529" s="18">
        <f>G529/C529-1</f>
        <v>1.6975110885965261E-2</v>
      </c>
    </row>
    <row r="531" spans="1:8" ht="15.75" thickBot="1" x14ac:dyDescent="0.3"/>
    <row r="532" spans="1:8" ht="45" x14ac:dyDescent="0.25">
      <c r="A532" s="1" t="s">
        <v>59</v>
      </c>
      <c r="B532" s="2" t="s">
        <v>73</v>
      </c>
      <c r="C532" s="2" t="s">
        <v>74</v>
      </c>
      <c r="D532" s="3" t="s">
        <v>76</v>
      </c>
      <c r="E532" s="2" t="s">
        <v>75</v>
      </c>
      <c r="F532" s="3" t="s">
        <v>77</v>
      </c>
      <c r="G532" s="2" t="s">
        <v>82</v>
      </c>
      <c r="H532" s="4" t="s">
        <v>79</v>
      </c>
    </row>
    <row r="533" spans="1:8" x14ac:dyDescent="0.25">
      <c r="A533" s="8" t="s">
        <v>1</v>
      </c>
      <c r="B533" s="9">
        <v>1593637.76</v>
      </c>
      <c r="C533" s="9">
        <v>4191896</v>
      </c>
      <c r="D533" s="10">
        <f t="shared" ref="D533:D538" si="117">C533/B533-1</f>
        <v>1.630394500692554</v>
      </c>
      <c r="E533" s="9">
        <v>1806063.3100000005</v>
      </c>
      <c r="F533" s="10">
        <f t="shared" ref="F533:F539" si="118">E533/C533</f>
        <v>0.4308464022008181</v>
      </c>
      <c r="G533" s="9">
        <v>6606728.7763749994</v>
      </c>
      <c r="H533" s="11">
        <f t="shared" ref="H533:H539" si="119">G533/C533-1</f>
        <v>0.576071728968228</v>
      </c>
    </row>
    <row r="534" spans="1:8" x14ac:dyDescent="0.25">
      <c r="A534" s="12" t="s">
        <v>6</v>
      </c>
      <c r="B534" s="13">
        <v>1936759.6300000001</v>
      </c>
      <c r="C534" s="13">
        <v>1915051</v>
      </c>
      <c r="D534" s="14">
        <f t="shared" si="117"/>
        <v>-1.1208737348578524E-2</v>
      </c>
      <c r="E534" s="13">
        <v>1150167.49</v>
      </c>
      <c r="F534" s="14">
        <f t="shared" si="118"/>
        <v>0.60059366042993112</v>
      </c>
      <c r="G534" s="13">
        <v>2476627.8249999997</v>
      </c>
      <c r="H534" s="15">
        <f t="shared" si="119"/>
        <v>0.29324379611822327</v>
      </c>
    </row>
    <row r="535" spans="1:8" x14ac:dyDescent="0.25">
      <c r="A535" s="8" t="s">
        <v>7</v>
      </c>
      <c r="B535" s="9">
        <v>7165604.8399999999</v>
      </c>
      <c r="C535" s="9">
        <v>7331770</v>
      </c>
      <c r="D535" s="10">
        <f t="shared" si="117"/>
        <v>2.3189272044758846E-2</v>
      </c>
      <c r="E535" s="9">
        <v>3804025.76</v>
      </c>
      <c r="F535" s="10">
        <f t="shared" si="118"/>
        <v>0.51884139300605447</v>
      </c>
      <c r="G535" s="9">
        <v>8513800.2721666675</v>
      </c>
      <c r="H535" s="11">
        <f t="shared" si="119"/>
        <v>0.16122031544451998</v>
      </c>
    </row>
    <row r="536" spans="1:8" x14ac:dyDescent="0.25">
      <c r="A536" s="12" t="s">
        <v>3</v>
      </c>
      <c r="B536" s="13">
        <v>1450462.5099999995</v>
      </c>
      <c r="C536" s="13">
        <v>1725457</v>
      </c>
      <c r="D536" s="14">
        <f t="shared" si="117"/>
        <v>0.18959089814737817</v>
      </c>
      <c r="E536" s="13">
        <v>724344.07000000007</v>
      </c>
      <c r="F536" s="14">
        <f t="shared" si="118"/>
        <v>0.419798389644019</v>
      </c>
      <c r="G536" s="13">
        <v>1517745.6955833333</v>
      </c>
      <c r="H536" s="15">
        <f t="shared" si="119"/>
        <v>-0.12038045828824873</v>
      </c>
    </row>
    <row r="537" spans="1:8" x14ac:dyDescent="0.25">
      <c r="A537" s="8" t="s">
        <v>4</v>
      </c>
      <c r="B537" s="9">
        <v>5862438.2800000012</v>
      </c>
      <c r="C537" s="9">
        <v>3739790</v>
      </c>
      <c r="D537" s="10">
        <f t="shared" si="117"/>
        <v>-0.36207601319088012</v>
      </c>
      <c r="E537" s="9">
        <v>2163080.3899999997</v>
      </c>
      <c r="F537" s="10">
        <f t="shared" si="118"/>
        <v>0.57839621743466874</v>
      </c>
      <c r="G537" s="9">
        <v>3007589.648583333</v>
      </c>
      <c r="H537" s="11">
        <f t="shared" si="119"/>
        <v>-0.19578648839016821</v>
      </c>
    </row>
    <row r="538" spans="1:8" x14ac:dyDescent="0.25">
      <c r="A538" s="12" t="s">
        <v>2</v>
      </c>
      <c r="B538" s="13">
        <v>1889076.37</v>
      </c>
      <c r="C538" s="13">
        <v>1776000</v>
      </c>
      <c r="D538" s="14">
        <f t="shared" si="117"/>
        <v>-5.9858019398125295E-2</v>
      </c>
      <c r="E538" s="13">
        <v>644187.03999999992</v>
      </c>
      <c r="F538" s="14">
        <f t="shared" si="118"/>
        <v>0.3627179279279279</v>
      </c>
      <c r="G538" s="13">
        <v>1305944.2388333334</v>
      </c>
      <c r="H538" s="15">
        <f t="shared" si="119"/>
        <v>-0.2646710366929429</v>
      </c>
    </row>
    <row r="539" spans="1:8" x14ac:dyDescent="0.25">
      <c r="A539" s="8" t="s">
        <v>5</v>
      </c>
      <c r="B539" s="9">
        <v>0</v>
      </c>
      <c r="C539" s="9">
        <v>880036</v>
      </c>
      <c r="D539" s="10"/>
      <c r="E539" s="9">
        <v>188457.79</v>
      </c>
      <c r="F539" s="10">
        <f t="shared" si="118"/>
        <v>0.21414781895286103</v>
      </c>
      <c r="G539" s="9">
        <v>395590.98924999998</v>
      </c>
      <c r="H539" s="11">
        <f t="shared" si="119"/>
        <v>-0.55048317426787086</v>
      </c>
    </row>
    <row r="540" spans="1:8" x14ac:dyDescent="0.25">
      <c r="A540" s="12" t="s">
        <v>8</v>
      </c>
      <c r="B540" s="13">
        <v>0</v>
      </c>
      <c r="C540" s="13">
        <v>440000</v>
      </c>
      <c r="D540" s="14"/>
      <c r="E540" s="13">
        <v>0</v>
      </c>
      <c r="F540" s="14"/>
      <c r="G540" s="13">
        <v>0</v>
      </c>
      <c r="H540" s="15"/>
    </row>
    <row r="541" spans="1:8" x14ac:dyDescent="0.25">
      <c r="A541" s="5" t="s">
        <v>0</v>
      </c>
      <c r="B541" s="16">
        <f>SUM(B533:B540)</f>
        <v>19897979.390000004</v>
      </c>
      <c r="C541" s="16">
        <f>SUM(C533:C540)</f>
        <v>22000000</v>
      </c>
      <c r="D541" s="17">
        <f>C541/B541-1</f>
        <v>0.1056399028665389</v>
      </c>
      <c r="E541" s="16">
        <f>SUM(E533:E540)</f>
        <v>10480325.849999998</v>
      </c>
      <c r="F541" s="17">
        <f>E541/C541</f>
        <v>0.47637844772727261</v>
      </c>
      <c r="G541" s="16">
        <f>SUM(G533:G540)</f>
        <v>23824027.445791669</v>
      </c>
      <c r="H541" s="18">
        <f>G541/C541-1</f>
        <v>8.2910338445075782E-2</v>
      </c>
    </row>
    <row r="543" spans="1:8" ht="15.75" thickBot="1" x14ac:dyDescent="0.3"/>
    <row r="544" spans="1:8" ht="45" x14ac:dyDescent="0.25">
      <c r="A544" s="1" t="s">
        <v>24</v>
      </c>
      <c r="B544" s="2" t="s">
        <v>73</v>
      </c>
      <c r="C544" s="2" t="s">
        <v>74</v>
      </c>
      <c r="D544" s="3" t="s">
        <v>76</v>
      </c>
      <c r="E544" s="2" t="s">
        <v>75</v>
      </c>
      <c r="F544" s="3" t="s">
        <v>77</v>
      </c>
      <c r="G544" s="2" t="s">
        <v>82</v>
      </c>
      <c r="H544" s="4" t="s">
        <v>79</v>
      </c>
    </row>
    <row r="545" spans="1:8" x14ac:dyDescent="0.25">
      <c r="A545" s="8" t="s">
        <v>6</v>
      </c>
      <c r="B545" s="9">
        <v>150746.48000000001</v>
      </c>
      <c r="C545" s="9">
        <v>162201</v>
      </c>
      <c r="D545" s="10">
        <f t="shared" ref="D545:D550" si="120">C545/B545-1</f>
        <v>7.5985323173051844E-2</v>
      </c>
      <c r="E545" s="9">
        <v>115078.91</v>
      </c>
      <c r="F545" s="10">
        <f t="shared" ref="F545:F551" si="121">E545/C545</f>
        <v>0.7094833570693152</v>
      </c>
      <c r="G545" s="9">
        <v>245367.83300000001</v>
      </c>
      <c r="H545" s="11">
        <f t="shared" ref="H545:H551" si="122">G545/C545-1</f>
        <v>0.51273933576241837</v>
      </c>
    </row>
    <row r="546" spans="1:8" x14ac:dyDescent="0.25">
      <c r="A546" s="12" t="s">
        <v>1</v>
      </c>
      <c r="B546" s="13">
        <v>115366.17000000001</v>
      </c>
      <c r="C546" s="13">
        <v>592567</v>
      </c>
      <c r="D546" s="14">
        <f t="shared" si="120"/>
        <v>4.1364017718539143</v>
      </c>
      <c r="E546" s="13">
        <v>195800.94</v>
      </c>
      <c r="F546" s="14">
        <f t="shared" si="121"/>
        <v>0.33042835662465175</v>
      </c>
      <c r="G546" s="13">
        <v>848579.52720833349</v>
      </c>
      <c r="H546" s="15">
        <f t="shared" si="122"/>
        <v>0.43203979838285544</v>
      </c>
    </row>
    <row r="547" spans="1:8" x14ac:dyDescent="0.25">
      <c r="A547" s="8" t="s">
        <v>7</v>
      </c>
      <c r="B547" s="9">
        <v>1229426.74</v>
      </c>
      <c r="C547" s="9">
        <v>1194858</v>
      </c>
      <c r="D547" s="10">
        <f t="shared" si="120"/>
        <v>-2.8117771376926393E-2</v>
      </c>
      <c r="E547" s="9">
        <v>659423.96</v>
      </c>
      <c r="F547" s="10">
        <f t="shared" si="121"/>
        <v>0.55188479300469173</v>
      </c>
      <c r="G547" s="9">
        <v>1408063.0388333332</v>
      </c>
      <c r="H547" s="11">
        <f t="shared" si="122"/>
        <v>0.17843546164760427</v>
      </c>
    </row>
    <row r="548" spans="1:8" x14ac:dyDescent="0.25">
      <c r="A548" s="12" t="s">
        <v>4</v>
      </c>
      <c r="B548" s="13">
        <v>1197552.98</v>
      </c>
      <c r="C548" s="13">
        <v>760747</v>
      </c>
      <c r="D548" s="14">
        <f t="shared" si="120"/>
        <v>-0.36474877295199082</v>
      </c>
      <c r="E548" s="13">
        <v>455204.85</v>
      </c>
      <c r="F548" s="14">
        <f t="shared" si="121"/>
        <v>0.59836561958180579</v>
      </c>
      <c r="G548" s="13">
        <v>722992.74274999998</v>
      </c>
      <c r="H548" s="15">
        <f t="shared" si="122"/>
        <v>-4.9627875298883906E-2</v>
      </c>
    </row>
    <row r="549" spans="1:8" x14ac:dyDescent="0.25">
      <c r="A549" s="8" t="s">
        <v>2</v>
      </c>
      <c r="B549" s="9">
        <v>321166.27</v>
      </c>
      <c r="C549" s="9">
        <v>302720</v>
      </c>
      <c r="D549" s="10">
        <f t="shared" si="120"/>
        <v>-5.7435265540182745E-2</v>
      </c>
      <c r="E549" s="9">
        <v>114965.59</v>
      </c>
      <c r="F549" s="10">
        <f t="shared" si="121"/>
        <v>0.37977533694503168</v>
      </c>
      <c r="G549" s="9">
        <v>236552.05724999995</v>
      </c>
      <c r="H549" s="11">
        <f t="shared" si="122"/>
        <v>-0.21857803498282258</v>
      </c>
    </row>
    <row r="550" spans="1:8" x14ac:dyDescent="0.25">
      <c r="A550" s="12" t="s">
        <v>3</v>
      </c>
      <c r="B550" s="13">
        <v>77171.540000000008</v>
      </c>
      <c r="C550" s="13">
        <v>67868</v>
      </c>
      <c r="D550" s="14">
        <f t="shared" si="120"/>
        <v>-0.12055661970721343</v>
      </c>
      <c r="E550" s="13">
        <v>24324.839999999997</v>
      </c>
      <c r="F550" s="14">
        <f t="shared" si="121"/>
        <v>0.35841398007897679</v>
      </c>
      <c r="G550" s="13">
        <v>52163.850833333338</v>
      </c>
      <c r="H550" s="15">
        <f t="shared" si="122"/>
        <v>-0.23139254385964902</v>
      </c>
    </row>
    <row r="551" spans="1:8" x14ac:dyDescent="0.25">
      <c r="A551" s="8" t="s">
        <v>5</v>
      </c>
      <c r="B551" s="9">
        <v>0</v>
      </c>
      <c r="C551" s="9">
        <v>156039</v>
      </c>
      <c r="D551" s="10"/>
      <c r="E551" s="9">
        <v>15626.7</v>
      </c>
      <c r="F551" s="10">
        <f t="shared" si="121"/>
        <v>0.10014611731682464</v>
      </c>
      <c r="G551" s="9">
        <v>34765.935833333337</v>
      </c>
      <c r="H551" s="11">
        <f t="shared" si="122"/>
        <v>-0.77719713768139154</v>
      </c>
    </row>
    <row r="552" spans="1:8" x14ac:dyDescent="0.25">
      <c r="A552" s="12" t="s">
        <v>8</v>
      </c>
      <c r="B552" s="13">
        <v>0</v>
      </c>
      <c r="C552" s="13">
        <v>663000</v>
      </c>
      <c r="D552" s="14"/>
      <c r="E552" s="13">
        <v>0</v>
      </c>
      <c r="F552" s="14"/>
      <c r="G552" s="13">
        <v>0</v>
      </c>
      <c r="H552" s="15"/>
    </row>
    <row r="553" spans="1:8" x14ac:dyDescent="0.25">
      <c r="A553" s="5" t="s">
        <v>0</v>
      </c>
      <c r="B553" s="16">
        <f>SUM(B545:B552)</f>
        <v>3091430.18</v>
      </c>
      <c r="C553" s="16">
        <f>SUM(C545:C552)</f>
        <v>3900000</v>
      </c>
      <c r="D553" s="17">
        <f>C553/B553-1</f>
        <v>0.26155202379501907</v>
      </c>
      <c r="E553" s="16">
        <f>SUM(E545:E552)</f>
        <v>1580425.79</v>
      </c>
      <c r="F553" s="17">
        <f>E553/C553</f>
        <v>0.40523738205128207</v>
      </c>
      <c r="G553" s="16">
        <f>SUM(G545:G552)</f>
        <v>3548484.985708334</v>
      </c>
      <c r="H553" s="18">
        <f>G553/C553-1</f>
        <v>-9.0132054946581053E-2</v>
      </c>
    </row>
    <row r="555" spans="1:8" ht="15.75" thickBot="1" x14ac:dyDescent="0.3"/>
    <row r="556" spans="1:8" ht="45" x14ac:dyDescent="0.25">
      <c r="A556" s="1" t="s">
        <v>60</v>
      </c>
      <c r="B556" s="2" t="s">
        <v>73</v>
      </c>
      <c r="C556" s="2" t="s">
        <v>74</v>
      </c>
      <c r="D556" s="3" t="s">
        <v>76</v>
      </c>
      <c r="E556" s="2" t="s">
        <v>75</v>
      </c>
      <c r="F556" s="3" t="s">
        <v>77</v>
      </c>
      <c r="G556" s="2" t="s">
        <v>82</v>
      </c>
      <c r="H556" s="4" t="s">
        <v>79</v>
      </c>
    </row>
    <row r="557" spans="1:8" x14ac:dyDescent="0.25">
      <c r="A557" s="8" t="s">
        <v>1</v>
      </c>
      <c r="B557" s="9">
        <v>3282456.86</v>
      </c>
      <c r="C557" s="9">
        <v>6283894</v>
      </c>
      <c r="D557" s="10">
        <f t="shared" ref="D557:D563" si="123">C557/B557-1</f>
        <v>0.91438738360144067</v>
      </c>
      <c r="E557" s="9">
        <v>2839084.03</v>
      </c>
      <c r="F557" s="10">
        <f t="shared" ref="F557:F563" si="124">E557/C557</f>
        <v>0.45180329744581937</v>
      </c>
      <c r="G557" s="9">
        <v>9264510.3542499989</v>
      </c>
      <c r="H557" s="11">
        <f t="shared" ref="H557:H563" si="125">G557/C557-1</f>
        <v>0.47432632604082747</v>
      </c>
    </row>
    <row r="558" spans="1:8" x14ac:dyDescent="0.25">
      <c r="A558" s="12" t="s">
        <v>7</v>
      </c>
      <c r="B558" s="13">
        <v>8743933.7300000004</v>
      </c>
      <c r="C558" s="13">
        <v>9320043</v>
      </c>
      <c r="D558" s="14">
        <f t="shared" si="123"/>
        <v>6.5886737913325888E-2</v>
      </c>
      <c r="E558" s="13">
        <v>4729754.8</v>
      </c>
      <c r="F558" s="14">
        <f t="shared" si="124"/>
        <v>0.50748207921358301</v>
      </c>
      <c r="G558" s="13">
        <v>10528585.4035</v>
      </c>
      <c r="H558" s="15">
        <f t="shared" si="125"/>
        <v>0.12967133343698101</v>
      </c>
    </row>
    <row r="559" spans="1:8" x14ac:dyDescent="0.25">
      <c r="A559" s="8" t="s">
        <v>6</v>
      </c>
      <c r="B559" s="9">
        <v>2890376.8600000003</v>
      </c>
      <c r="C559" s="9">
        <v>3045000</v>
      </c>
      <c r="D559" s="10">
        <f t="shared" si="123"/>
        <v>5.3495840677329376E-2</v>
      </c>
      <c r="E559" s="9">
        <v>1375653.7</v>
      </c>
      <c r="F559" s="10">
        <f t="shared" si="124"/>
        <v>0.45177461412151065</v>
      </c>
      <c r="G559" s="9">
        <v>3126911.4033333333</v>
      </c>
      <c r="H559" s="11">
        <f t="shared" si="125"/>
        <v>2.6900296661193313E-2</v>
      </c>
    </row>
    <row r="560" spans="1:8" x14ac:dyDescent="0.25">
      <c r="A560" s="12" t="s">
        <v>3</v>
      </c>
      <c r="B560" s="13">
        <v>1436392.75</v>
      </c>
      <c r="C560" s="13">
        <v>1638017</v>
      </c>
      <c r="D560" s="14">
        <f t="shared" si="123"/>
        <v>0.14036846816443482</v>
      </c>
      <c r="E560" s="13">
        <v>717082.58999999985</v>
      </c>
      <c r="F560" s="14">
        <f t="shared" si="124"/>
        <v>0.43777481552389252</v>
      </c>
      <c r="G560" s="13">
        <v>1558285.273416667</v>
      </c>
      <c r="H560" s="15">
        <f t="shared" si="125"/>
        <v>-4.8675762573485493E-2</v>
      </c>
    </row>
    <row r="561" spans="1:8" x14ac:dyDescent="0.25">
      <c r="A561" s="8" t="s">
        <v>4</v>
      </c>
      <c r="B561" s="9">
        <v>6965297.5999999996</v>
      </c>
      <c r="C561" s="9">
        <v>4292007</v>
      </c>
      <c r="D561" s="10">
        <f t="shared" si="123"/>
        <v>-0.38380134683692479</v>
      </c>
      <c r="E561" s="9">
        <v>2675715.0099999993</v>
      </c>
      <c r="F561" s="10">
        <f t="shared" si="124"/>
        <v>0.6234181374820682</v>
      </c>
      <c r="G561" s="9">
        <v>3451526.9907499999</v>
      </c>
      <c r="H561" s="11">
        <f t="shared" si="125"/>
        <v>-0.19582447308450335</v>
      </c>
    </row>
    <row r="562" spans="1:8" x14ac:dyDescent="0.25">
      <c r="A562" s="12" t="s">
        <v>2</v>
      </c>
      <c r="B562" s="13">
        <v>2179777.5099999998</v>
      </c>
      <c r="C562" s="13">
        <v>2446000</v>
      </c>
      <c r="D562" s="14">
        <f t="shared" si="123"/>
        <v>0.12213287309308929</v>
      </c>
      <c r="E562" s="13">
        <v>865458.27</v>
      </c>
      <c r="F562" s="14">
        <f t="shared" si="124"/>
        <v>0.35382594848732624</v>
      </c>
      <c r="G562" s="13">
        <v>1745152.0322500002</v>
      </c>
      <c r="H562" s="15">
        <f t="shared" si="125"/>
        <v>-0.28652819613654945</v>
      </c>
    </row>
    <row r="563" spans="1:8" x14ac:dyDescent="0.25">
      <c r="A563" s="8" t="s">
        <v>5</v>
      </c>
      <c r="B563" s="9">
        <v>20577.310000000001</v>
      </c>
      <c r="C563" s="9">
        <v>1150039</v>
      </c>
      <c r="D563" s="10">
        <f t="shared" si="123"/>
        <v>54.888694877999114</v>
      </c>
      <c r="E563" s="9">
        <v>340377.02</v>
      </c>
      <c r="F563" s="10">
        <f t="shared" si="124"/>
        <v>0.29596998014849935</v>
      </c>
      <c r="G563" s="9">
        <v>737634.28416666668</v>
      </c>
      <c r="H563" s="11">
        <f t="shared" si="125"/>
        <v>-0.35860063513788087</v>
      </c>
    </row>
    <row r="564" spans="1:8" x14ac:dyDescent="0.25">
      <c r="A564" s="12" t="s">
        <v>8</v>
      </c>
      <c r="B564" s="13">
        <v>0</v>
      </c>
      <c r="C564" s="13">
        <v>575000</v>
      </c>
      <c r="D564" s="14"/>
      <c r="E564" s="13">
        <v>0</v>
      </c>
      <c r="F564" s="14"/>
      <c r="G564" s="13">
        <v>0</v>
      </c>
      <c r="H564" s="15"/>
    </row>
    <row r="565" spans="1:8" x14ac:dyDescent="0.25">
      <c r="A565" s="5" t="s">
        <v>0</v>
      </c>
      <c r="B565" s="16">
        <f>SUM(B557:B564)</f>
        <v>25518812.619999994</v>
      </c>
      <c r="C565" s="16">
        <f>SUM(C557:C564)</f>
        <v>28750000</v>
      </c>
      <c r="D565" s="17">
        <f>C565/B565-1</f>
        <v>0.12661981684318691</v>
      </c>
      <c r="E565" s="16">
        <f>SUM(E557:E564)</f>
        <v>13543125.419999998</v>
      </c>
      <c r="F565" s="17">
        <f>E565/C565</f>
        <v>0.47106523199999994</v>
      </c>
      <c r="G565" s="16">
        <f>SUM(G557:G564)</f>
        <v>30412605.741666663</v>
      </c>
      <c r="H565" s="18">
        <f>G565/C565-1</f>
        <v>5.7829764927536109E-2</v>
      </c>
    </row>
    <row r="567" spans="1:8" ht="15.75" thickBot="1" x14ac:dyDescent="0.3"/>
    <row r="568" spans="1:8" ht="45" x14ac:dyDescent="0.25">
      <c r="A568" s="1" t="s">
        <v>26</v>
      </c>
      <c r="B568" s="2" t="s">
        <v>73</v>
      </c>
      <c r="C568" s="2" t="s">
        <v>74</v>
      </c>
      <c r="D568" s="3" t="s">
        <v>76</v>
      </c>
      <c r="E568" s="2" t="s">
        <v>75</v>
      </c>
      <c r="F568" s="3" t="s">
        <v>77</v>
      </c>
      <c r="G568" s="2" t="s">
        <v>82</v>
      </c>
      <c r="H568" s="4" t="s">
        <v>79</v>
      </c>
    </row>
    <row r="569" spans="1:8" x14ac:dyDescent="0.25">
      <c r="A569" s="8" t="s">
        <v>1</v>
      </c>
      <c r="B569" s="9">
        <v>202459.05000000002</v>
      </c>
      <c r="C569" s="9">
        <v>719221</v>
      </c>
      <c r="D569" s="10">
        <f t="shared" ref="D569:D575" si="126">C569/B569-1</f>
        <v>2.5524270216619112</v>
      </c>
      <c r="E569" s="9">
        <v>373359.54000000004</v>
      </c>
      <c r="F569" s="10">
        <f t="shared" ref="F569:F575" si="127">E569/C569</f>
        <v>0.51911657195771543</v>
      </c>
      <c r="G569" s="9">
        <v>1397604.6848749996</v>
      </c>
      <c r="H569" s="11">
        <f t="shared" ref="H569:H575" si="128">G569/C569-1</f>
        <v>0.94322007404539021</v>
      </c>
    </row>
    <row r="570" spans="1:8" x14ac:dyDescent="0.25">
      <c r="A570" s="12" t="s">
        <v>7</v>
      </c>
      <c r="B570" s="13">
        <v>1888574.34</v>
      </c>
      <c r="C570" s="13">
        <v>1589492</v>
      </c>
      <c r="D570" s="14">
        <f t="shared" si="126"/>
        <v>-0.15836408113010791</v>
      </c>
      <c r="E570" s="13">
        <v>1163248.1099999999</v>
      </c>
      <c r="F570" s="14">
        <f t="shared" si="127"/>
        <v>0.73183640433547315</v>
      </c>
      <c r="G570" s="13">
        <v>2488837.1929166666</v>
      </c>
      <c r="H570" s="15">
        <f t="shared" si="128"/>
        <v>0.56580668095005615</v>
      </c>
    </row>
    <row r="571" spans="1:8" x14ac:dyDescent="0.25">
      <c r="A571" s="8" t="s">
        <v>6</v>
      </c>
      <c r="B571" s="9">
        <v>317455.11</v>
      </c>
      <c r="C571" s="9">
        <v>457257</v>
      </c>
      <c r="D571" s="10">
        <f t="shared" si="126"/>
        <v>0.4403831773254494</v>
      </c>
      <c r="E571" s="9">
        <v>234001.02</v>
      </c>
      <c r="F571" s="10">
        <f t="shared" si="127"/>
        <v>0.51174945380825221</v>
      </c>
      <c r="G571" s="9">
        <v>467618.66441666667</v>
      </c>
      <c r="H571" s="11">
        <f t="shared" si="128"/>
        <v>2.2660482872141285E-2</v>
      </c>
    </row>
    <row r="572" spans="1:8" x14ac:dyDescent="0.25">
      <c r="A572" s="12" t="s">
        <v>3</v>
      </c>
      <c r="B572" s="13">
        <v>166151.5</v>
      </c>
      <c r="C572" s="13">
        <v>208525</v>
      </c>
      <c r="D572" s="14">
        <f t="shared" si="126"/>
        <v>0.25502929555255305</v>
      </c>
      <c r="E572" s="13">
        <v>91612.12</v>
      </c>
      <c r="F572" s="14">
        <f t="shared" si="127"/>
        <v>0.43933398873036805</v>
      </c>
      <c r="G572" s="13">
        <v>200636.38208333333</v>
      </c>
      <c r="H572" s="15">
        <f t="shared" si="128"/>
        <v>-3.7830561883067548E-2</v>
      </c>
    </row>
    <row r="573" spans="1:8" x14ac:dyDescent="0.25">
      <c r="A573" s="8" t="s">
        <v>4</v>
      </c>
      <c r="B573" s="9">
        <v>1796167.1500000001</v>
      </c>
      <c r="C573" s="9">
        <v>1301924</v>
      </c>
      <c r="D573" s="10">
        <f t="shared" si="126"/>
        <v>-0.27516545439548878</v>
      </c>
      <c r="E573" s="9">
        <v>692119.39</v>
      </c>
      <c r="F573" s="10">
        <f t="shared" si="127"/>
        <v>0.53161274390824653</v>
      </c>
      <c r="G573" s="9">
        <v>1049763.6912499999</v>
      </c>
      <c r="H573" s="11">
        <f t="shared" si="128"/>
        <v>-0.19368281769903628</v>
      </c>
    </row>
    <row r="574" spans="1:8" x14ac:dyDescent="0.25">
      <c r="A574" s="12" t="s">
        <v>2</v>
      </c>
      <c r="B574" s="13">
        <v>464001.61</v>
      </c>
      <c r="C574" s="13">
        <v>463581</v>
      </c>
      <c r="D574" s="14">
        <f t="shared" si="126"/>
        <v>-9.0648392362258079E-4</v>
      </c>
      <c r="E574" s="13">
        <v>154576.16999999998</v>
      </c>
      <c r="F574" s="14">
        <f t="shared" si="127"/>
        <v>0.33343939893999103</v>
      </c>
      <c r="G574" s="13">
        <v>325867.8293333333</v>
      </c>
      <c r="H574" s="15">
        <f t="shared" si="128"/>
        <v>-0.29706388024243169</v>
      </c>
    </row>
    <row r="575" spans="1:8" x14ac:dyDescent="0.25">
      <c r="A575" s="8" t="s">
        <v>5</v>
      </c>
      <c r="B575" s="9">
        <v>28320</v>
      </c>
      <c r="C575" s="9">
        <v>240000</v>
      </c>
      <c r="D575" s="10">
        <f t="shared" si="126"/>
        <v>7.4745762711864412</v>
      </c>
      <c r="E575" s="9">
        <v>48453.979999999996</v>
      </c>
      <c r="F575" s="10">
        <f t="shared" si="127"/>
        <v>0.20189158333333332</v>
      </c>
      <c r="G575" s="9">
        <v>98864.176833333331</v>
      </c>
      <c r="H575" s="11">
        <f t="shared" si="128"/>
        <v>-0.58806592986111106</v>
      </c>
    </row>
    <row r="576" spans="1:8" x14ac:dyDescent="0.25">
      <c r="A576" s="12" t="s">
        <v>8</v>
      </c>
      <c r="B576" s="13">
        <v>0</v>
      </c>
      <c r="C576" s="13">
        <v>1020000</v>
      </c>
      <c r="D576" s="14"/>
      <c r="E576" s="13">
        <v>0</v>
      </c>
      <c r="F576" s="14"/>
      <c r="G576" s="13">
        <v>0</v>
      </c>
      <c r="H576" s="15"/>
    </row>
    <row r="577" spans="1:8" x14ac:dyDescent="0.25">
      <c r="A577" s="5" t="s">
        <v>0</v>
      </c>
      <c r="B577" s="16">
        <f>SUM(B569:B576)</f>
        <v>4863128.7600000007</v>
      </c>
      <c r="C577" s="16">
        <f>SUM(C569:C576)</f>
        <v>6000000</v>
      </c>
      <c r="D577" s="17">
        <f>C577/B577-1</f>
        <v>0.23377362519186096</v>
      </c>
      <c r="E577" s="16">
        <f>SUM(E569:E576)</f>
        <v>2757370.33</v>
      </c>
      <c r="F577" s="17">
        <f>E577/C577</f>
        <v>0.4595617216666667</v>
      </c>
      <c r="G577" s="16">
        <f>SUM(G569:G576)</f>
        <v>6029192.6217083335</v>
      </c>
      <c r="H577" s="18">
        <f>G577/C577-1</f>
        <v>4.8654369513889684E-3</v>
      </c>
    </row>
    <row r="579" spans="1:8" ht="15.75" thickBot="1" x14ac:dyDescent="0.3"/>
    <row r="580" spans="1:8" ht="45" x14ac:dyDescent="0.25">
      <c r="A580" s="1" t="s">
        <v>27</v>
      </c>
      <c r="B580" s="2" t="s">
        <v>73</v>
      </c>
      <c r="C580" s="2" t="s">
        <v>74</v>
      </c>
      <c r="D580" s="3" t="s">
        <v>76</v>
      </c>
      <c r="E580" s="2" t="s">
        <v>75</v>
      </c>
      <c r="F580" s="3" t="s">
        <v>77</v>
      </c>
      <c r="G580" s="2" t="s">
        <v>82</v>
      </c>
      <c r="H580" s="4" t="s">
        <v>79</v>
      </c>
    </row>
    <row r="581" spans="1:8" x14ac:dyDescent="0.25">
      <c r="A581" s="8" t="s">
        <v>1</v>
      </c>
      <c r="B581" s="9">
        <v>5205807.0499999989</v>
      </c>
      <c r="C581" s="9">
        <v>12095607</v>
      </c>
      <c r="D581" s="10">
        <f t="shared" ref="D581:D587" si="129">C581/B581-1</f>
        <v>1.3234835413271804</v>
      </c>
      <c r="E581" s="9">
        <v>4647352.1099999994</v>
      </c>
      <c r="F581" s="10">
        <f t="shared" ref="F581:F587" si="130">E581/C581</f>
        <v>0.38421818020377146</v>
      </c>
      <c r="G581" s="9">
        <v>15523493.195166668</v>
      </c>
      <c r="H581" s="11">
        <f t="shared" ref="H581:H587" si="131">G581/C581-1</f>
        <v>0.28339927009588428</v>
      </c>
    </row>
    <row r="582" spans="1:8" x14ac:dyDescent="0.25">
      <c r="A582" s="12" t="s">
        <v>6</v>
      </c>
      <c r="B582" s="13">
        <v>13691921.499999998</v>
      </c>
      <c r="C582" s="13">
        <v>14708260</v>
      </c>
      <c r="D582" s="14">
        <f t="shared" si="129"/>
        <v>7.4229062736008489E-2</v>
      </c>
      <c r="E582" s="13">
        <v>8633353.0699999984</v>
      </c>
      <c r="F582" s="14">
        <f t="shared" si="130"/>
        <v>0.58697310694806848</v>
      </c>
      <c r="G582" s="13">
        <v>18831439.610333335</v>
      </c>
      <c r="H582" s="15">
        <f t="shared" si="131"/>
        <v>0.28033088960443542</v>
      </c>
    </row>
    <row r="583" spans="1:8" x14ac:dyDescent="0.25">
      <c r="A583" s="8" t="s">
        <v>7</v>
      </c>
      <c r="B583" s="9">
        <v>19270645.650000002</v>
      </c>
      <c r="C583" s="9">
        <v>19222262</v>
      </c>
      <c r="D583" s="10">
        <f t="shared" si="129"/>
        <v>-2.5107435878777284E-3</v>
      </c>
      <c r="E583" s="9">
        <v>10255222.370000001</v>
      </c>
      <c r="F583" s="10">
        <f t="shared" si="130"/>
        <v>0.53350757418663841</v>
      </c>
      <c r="G583" s="9">
        <v>22623663.306666665</v>
      </c>
      <c r="H583" s="11">
        <f t="shared" si="131"/>
        <v>0.17695114688722202</v>
      </c>
    </row>
    <row r="584" spans="1:8" x14ac:dyDescent="0.25">
      <c r="A584" s="12" t="s">
        <v>3</v>
      </c>
      <c r="B584" s="13">
        <v>4012510.3900000006</v>
      </c>
      <c r="C584" s="13">
        <v>4305454</v>
      </c>
      <c r="D584" s="14">
        <f t="shared" si="129"/>
        <v>7.3007564224649713E-2</v>
      </c>
      <c r="E584" s="13">
        <v>1832594.8800000001</v>
      </c>
      <c r="F584" s="14">
        <f t="shared" si="130"/>
        <v>0.42564497960029307</v>
      </c>
      <c r="G584" s="13">
        <v>4375559.1584999999</v>
      </c>
      <c r="H584" s="15">
        <f t="shared" si="131"/>
        <v>1.6282872491495626E-2</v>
      </c>
    </row>
    <row r="585" spans="1:8" x14ac:dyDescent="0.25">
      <c r="A585" s="8" t="s">
        <v>4</v>
      </c>
      <c r="B585" s="9">
        <v>16213509.670000002</v>
      </c>
      <c r="C585" s="9">
        <v>10621305</v>
      </c>
      <c r="D585" s="10">
        <f t="shared" si="129"/>
        <v>-0.34491018809747942</v>
      </c>
      <c r="E585" s="9">
        <v>6447108.9300000006</v>
      </c>
      <c r="F585" s="10">
        <f t="shared" si="130"/>
        <v>0.60699781524021768</v>
      </c>
      <c r="G585" s="9">
        <v>10206870.596166665</v>
      </c>
      <c r="H585" s="11">
        <f t="shared" si="131"/>
        <v>-3.9019160435872502E-2</v>
      </c>
    </row>
    <row r="586" spans="1:8" x14ac:dyDescent="0.25">
      <c r="A586" s="12" t="s">
        <v>2</v>
      </c>
      <c r="B586" s="13">
        <v>5108318.29</v>
      </c>
      <c r="C586" s="13">
        <v>5787148</v>
      </c>
      <c r="D586" s="14">
        <f t="shared" si="129"/>
        <v>0.13288712086106136</v>
      </c>
      <c r="E586" s="13">
        <v>1821585.8299999998</v>
      </c>
      <c r="F586" s="14">
        <f t="shared" si="130"/>
        <v>0.31476399601323479</v>
      </c>
      <c r="G586" s="13">
        <v>4360824.3965000007</v>
      </c>
      <c r="H586" s="15">
        <f t="shared" si="131"/>
        <v>-0.24646399288561471</v>
      </c>
    </row>
    <row r="587" spans="1:8" x14ac:dyDescent="0.25">
      <c r="A587" s="8" t="s">
        <v>5</v>
      </c>
      <c r="B587" s="9">
        <v>572286.53</v>
      </c>
      <c r="C587" s="9">
        <v>2839964</v>
      </c>
      <c r="D587" s="10">
        <f t="shared" si="129"/>
        <v>3.9624861867708123</v>
      </c>
      <c r="E587" s="9">
        <v>702328.89000000013</v>
      </c>
      <c r="F587" s="10">
        <f t="shared" si="130"/>
        <v>0.24730203974416581</v>
      </c>
      <c r="G587" s="9">
        <v>1714132.5159166669</v>
      </c>
      <c r="H587" s="11">
        <f t="shared" si="131"/>
        <v>-0.39642456174913943</v>
      </c>
    </row>
    <row r="588" spans="1:8" x14ac:dyDescent="0.25">
      <c r="A588" s="12" t="s">
        <v>8</v>
      </c>
      <c r="B588" s="13">
        <v>0</v>
      </c>
      <c r="C588" s="13">
        <v>1420000</v>
      </c>
      <c r="D588" s="14"/>
      <c r="E588" s="13">
        <v>0</v>
      </c>
      <c r="F588" s="14"/>
      <c r="G588" s="13">
        <v>0</v>
      </c>
      <c r="H588" s="15"/>
    </row>
    <row r="589" spans="1:8" x14ac:dyDescent="0.25">
      <c r="A589" s="5" t="s">
        <v>0</v>
      </c>
      <c r="B589" s="16">
        <f>SUM(B581:B588)</f>
        <v>64074999.080000006</v>
      </c>
      <c r="C589" s="16">
        <f>SUM(C581:C588)</f>
        <v>71000000</v>
      </c>
      <c r="D589" s="17">
        <f>C589/B589-1</f>
        <v>0.10807648879329479</v>
      </c>
      <c r="E589" s="16">
        <f>SUM(E581:E588)</f>
        <v>34339546.079999998</v>
      </c>
      <c r="F589" s="17">
        <f>E589/C589</f>
        <v>0.48365557859154928</v>
      </c>
      <c r="G589" s="16">
        <f>SUM(G581:G588)</f>
        <v>77635982.779249996</v>
      </c>
      <c r="H589" s="18">
        <f>G589/C589-1</f>
        <v>9.3464546186619701E-2</v>
      </c>
    </row>
    <row r="591" spans="1:8" ht="15.75" thickBot="1" x14ac:dyDescent="0.3"/>
    <row r="592" spans="1:8" ht="45" x14ac:dyDescent="0.25">
      <c r="A592" s="1" t="s">
        <v>61</v>
      </c>
      <c r="B592" s="2" t="s">
        <v>73</v>
      </c>
      <c r="C592" s="2" t="s">
        <v>74</v>
      </c>
      <c r="D592" s="3" t="s">
        <v>76</v>
      </c>
      <c r="E592" s="2" t="s">
        <v>75</v>
      </c>
      <c r="F592" s="3" t="s">
        <v>77</v>
      </c>
      <c r="G592" s="2" t="s">
        <v>82</v>
      </c>
      <c r="H592" s="4" t="s">
        <v>79</v>
      </c>
    </row>
    <row r="593" spans="1:8" x14ac:dyDescent="0.25">
      <c r="A593" s="8" t="s">
        <v>7</v>
      </c>
      <c r="B593" s="9">
        <v>2358233.6999999997</v>
      </c>
      <c r="C593" s="9">
        <v>2503617</v>
      </c>
      <c r="D593" s="10">
        <f t="shared" ref="D593:D599" si="132">C593/B593-1</f>
        <v>6.1649233491998912E-2</v>
      </c>
      <c r="E593" s="9">
        <v>1369391.77</v>
      </c>
      <c r="F593" s="10">
        <f t="shared" ref="F593:F599" si="133">E593/C593</f>
        <v>0.54696535851929429</v>
      </c>
      <c r="G593" s="9">
        <v>3090395.7669166662</v>
      </c>
      <c r="H593" s="11">
        <f t="shared" ref="H593:H599" si="134">G593/C593-1</f>
        <v>0.23437241675410658</v>
      </c>
    </row>
    <row r="594" spans="1:8" x14ac:dyDescent="0.25">
      <c r="A594" s="12" t="s">
        <v>1</v>
      </c>
      <c r="B594" s="13">
        <v>1192063.8900000001</v>
      </c>
      <c r="C594" s="13">
        <v>2717074</v>
      </c>
      <c r="D594" s="14">
        <f t="shared" si="132"/>
        <v>1.2793023283340959</v>
      </c>
      <c r="E594" s="13">
        <v>1013239.37</v>
      </c>
      <c r="F594" s="14">
        <f t="shared" si="133"/>
        <v>0.37291563277260759</v>
      </c>
      <c r="G594" s="13">
        <v>3182966.8151249997</v>
      </c>
      <c r="H594" s="15">
        <f t="shared" si="134"/>
        <v>0.17146857800891691</v>
      </c>
    </row>
    <row r="595" spans="1:8" x14ac:dyDescent="0.25">
      <c r="A595" s="8" t="s">
        <v>6</v>
      </c>
      <c r="B595" s="9">
        <v>1227283.3699999999</v>
      </c>
      <c r="C595" s="9">
        <v>1268000</v>
      </c>
      <c r="D595" s="10">
        <f t="shared" si="132"/>
        <v>3.3176225634019785E-2</v>
      </c>
      <c r="E595" s="9">
        <v>687286.79</v>
      </c>
      <c r="F595" s="10">
        <f t="shared" si="133"/>
        <v>0.54202428233438493</v>
      </c>
      <c r="G595" s="9">
        <v>1481170.9424166668</v>
      </c>
      <c r="H595" s="11">
        <f t="shared" si="134"/>
        <v>0.16811588518664577</v>
      </c>
    </row>
    <row r="596" spans="1:8" x14ac:dyDescent="0.25">
      <c r="A596" s="12" t="s">
        <v>5</v>
      </c>
      <c r="B596" s="13">
        <v>42480</v>
      </c>
      <c r="C596" s="13">
        <v>448537</v>
      </c>
      <c r="D596" s="14">
        <f t="shared" si="132"/>
        <v>9.558780602636535</v>
      </c>
      <c r="E596" s="13">
        <v>259491.03999999998</v>
      </c>
      <c r="F596" s="14">
        <f t="shared" si="133"/>
        <v>0.57852761310661105</v>
      </c>
      <c r="G596" s="13">
        <v>495939.95966666669</v>
      </c>
      <c r="H596" s="15">
        <f t="shared" si="134"/>
        <v>0.10568349916877917</v>
      </c>
    </row>
    <row r="597" spans="1:8" x14ac:dyDescent="0.25">
      <c r="A597" s="8" t="s">
        <v>3</v>
      </c>
      <c r="B597" s="9">
        <v>1013954.7699999999</v>
      </c>
      <c r="C597" s="9">
        <v>1124818</v>
      </c>
      <c r="D597" s="10">
        <f t="shared" si="132"/>
        <v>0.10933745101864867</v>
      </c>
      <c r="E597" s="9">
        <v>533512.81999999995</v>
      </c>
      <c r="F597" s="10">
        <f t="shared" si="133"/>
        <v>0.47431035065228327</v>
      </c>
      <c r="G597" s="9">
        <v>1190372.404333333</v>
      </c>
      <c r="H597" s="11">
        <f t="shared" si="134"/>
        <v>5.8280010040142605E-2</v>
      </c>
    </row>
    <row r="598" spans="1:8" x14ac:dyDescent="0.25">
      <c r="A598" s="12" t="s">
        <v>4</v>
      </c>
      <c r="B598" s="13">
        <v>3445485.18</v>
      </c>
      <c r="C598" s="13">
        <v>1985270</v>
      </c>
      <c r="D598" s="14">
        <f t="shared" si="132"/>
        <v>-0.42380538696730086</v>
      </c>
      <c r="E598" s="13">
        <v>1322952.9400000002</v>
      </c>
      <c r="F598" s="14">
        <f t="shared" si="133"/>
        <v>0.66638439104000979</v>
      </c>
      <c r="G598" s="13">
        <v>2053281.9005</v>
      </c>
      <c r="H598" s="15">
        <f t="shared" si="134"/>
        <v>3.4258262352224067E-2</v>
      </c>
    </row>
    <row r="599" spans="1:8" x14ac:dyDescent="0.25">
      <c r="A599" s="8" t="s">
        <v>2</v>
      </c>
      <c r="B599" s="9">
        <v>747374.72</v>
      </c>
      <c r="C599" s="9">
        <v>977684</v>
      </c>
      <c r="D599" s="10">
        <f t="shared" si="132"/>
        <v>0.30815770702011447</v>
      </c>
      <c r="E599" s="9">
        <v>314958.70999999996</v>
      </c>
      <c r="F599" s="10">
        <f t="shared" si="133"/>
        <v>0.32214775939874229</v>
      </c>
      <c r="G599" s="9">
        <v>698442.18274999992</v>
      </c>
      <c r="H599" s="11">
        <f t="shared" si="134"/>
        <v>-0.28561561532151503</v>
      </c>
    </row>
    <row r="600" spans="1:8" x14ac:dyDescent="0.25">
      <c r="A600" s="12" t="s">
        <v>8</v>
      </c>
      <c r="B600" s="13">
        <v>0</v>
      </c>
      <c r="C600" s="13">
        <v>225000</v>
      </c>
      <c r="D600" s="14"/>
      <c r="E600" s="13">
        <v>0</v>
      </c>
      <c r="F600" s="14"/>
      <c r="G600" s="13">
        <v>0</v>
      </c>
      <c r="H600" s="15"/>
    </row>
    <row r="601" spans="1:8" x14ac:dyDescent="0.25">
      <c r="A601" s="5" t="s">
        <v>0</v>
      </c>
      <c r="B601" s="16">
        <f>SUM(B593:B600)</f>
        <v>10026875.630000001</v>
      </c>
      <c r="C601" s="16">
        <f>SUM(C593:C600)</f>
        <v>11250000</v>
      </c>
      <c r="D601" s="17">
        <f>C601/B601-1</f>
        <v>0.12198459571398912</v>
      </c>
      <c r="E601" s="16">
        <f>SUM(E593:E600)</f>
        <v>5500833.4400000004</v>
      </c>
      <c r="F601" s="17">
        <f>E601/C601</f>
        <v>0.48896297244444448</v>
      </c>
      <c r="G601" s="16">
        <f>SUM(G593:G600)</f>
        <v>12192569.971708331</v>
      </c>
      <c r="H601" s="18">
        <f>G601/C601-1</f>
        <v>8.3783997485185058E-2</v>
      </c>
    </row>
    <row r="603" spans="1:8" ht="15.75" thickBot="1" x14ac:dyDescent="0.3"/>
    <row r="604" spans="1:8" ht="45" x14ac:dyDescent="0.25">
      <c r="A604" s="1" t="s">
        <v>62</v>
      </c>
      <c r="B604" s="2" t="s">
        <v>73</v>
      </c>
      <c r="C604" s="2" t="s">
        <v>74</v>
      </c>
      <c r="D604" s="3" t="s">
        <v>76</v>
      </c>
      <c r="E604" s="2" t="s">
        <v>75</v>
      </c>
      <c r="F604" s="3" t="s">
        <v>77</v>
      </c>
      <c r="G604" s="2" t="s">
        <v>82</v>
      </c>
      <c r="H604" s="4" t="s">
        <v>79</v>
      </c>
    </row>
    <row r="605" spans="1:8" x14ac:dyDescent="0.25">
      <c r="A605" s="8" t="s">
        <v>3</v>
      </c>
      <c r="B605" s="9">
        <v>1614909.7000000002</v>
      </c>
      <c r="C605" s="9">
        <v>1534776</v>
      </c>
      <c r="D605" s="10">
        <f t="shared" ref="D605:D611" si="135">C605/B605-1</f>
        <v>-4.9621164576570509E-2</v>
      </c>
      <c r="E605" s="9">
        <v>1292761.96</v>
      </c>
      <c r="F605" s="10">
        <f t="shared" ref="F605:F611" si="136">E605/C605</f>
        <v>0.84231311930861574</v>
      </c>
      <c r="G605" s="9">
        <v>2633196.9048333345</v>
      </c>
      <c r="H605" s="11">
        <f t="shared" ref="H605:H611" si="137">G605/C605-1</f>
        <v>0.7156880905313443</v>
      </c>
    </row>
    <row r="606" spans="1:8" x14ac:dyDescent="0.25">
      <c r="A606" s="12" t="s">
        <v>1</v>
      </c>
      <c r="B606" s="13">
        <v>2737023.1399999997</v>
      </c>
      <c r="C606" s="13">
        <v>4894938</v>
      </c>
      <c r="D606" s="14">
        <f t="shared" si="135"/>
        <v>0.78841673950918834</v>
      </c>
      <c r="E606" s="13">
        <v>1981970.21</v>
      </c>
      <c r="F606" s="14">
        <f t="shared" si="136"/>
        <v>0.40490200488749806</v>
      </c>
      <c r="G606" s="13">
        <v>6118119.5958749996</v>
      </c>
      <c r="H606" s="15">
        <f t="shared" si="137"/>
        <v>0.2498870457347977</v>
      </c>
    </row>
    <row r="607" spans="1:8" x14ac:dyDescent="0.25">
      <c r="A607" s="8" t="s">
        <v>7</v>
      </c>
      <c r="B607" s="9">
        <v>5370432.1900000004</v>
      </c>
      <c r="C607" s="9">
        <v>5545859</v>
      </c>
      <c r="D607" s="10">
        <f t="shared" si="135"/>
        <v>3.2665305843848635E-2</v>
      </c>
      <c r="E607" s="9">
        <v>3096419.65</v>
      </c>
      <c r="F607" s="10">
        <f t="shared" si="136"/>
        <v>0.55833003507662204</v>
      </c>
      <c r="G607" s="9">
        <v>6825677.6949999994</v>
      </c>
      <c r="H607" s="11">
        <f t="shared" si="137"/>
        <v>0.23077014669864471</v>
      </c>
    </row>
    <row r="608" spans="1:8" x14ac:dyDescent="0.25">
      <c r="A608" s="12" t="s">
        <v>4</v>
      </c>
      <c r="B608" s="13">
        <v>4628096.2700000005</v>
      </c>
      <c r="C608" s="13">
        <v>2955230</v>
      </c>
      <c r="D608" s="14">
        <f t="shared" si="135"/>
        <v>-0.36145883153809166</v>
      </c>
      <c r="E608" s="13">
        <v>1953980.61</v>
      </c>
      <c r="F608" s="14">
        <f t="shared" si="136"/>
        <v>0.66119408980011707</v>
      </c>
      <c r="G608" s="13">
        <v>2672439.7971666665</v>
      </c>
      <c r="H608" s="15">
        <f t="shared" si="137"/>
        <v>-9.5691436143154229E-2</v>
      </c>
    </row>
    <row r="609" spans="1:8" x14ac:dyDescent="0.25">
      <c r="A609" s="8" t="s">
        <v>2</v>
      </c>
      <c r="B609" s="9">
        <v>1505626.98</v>
      </c>
      <c r="C609" s="9">
        <v>1493616</v>
      </c>
      <c r="D609" s="10">
        <f t="shared" si="135"/>
        <v>-7.977394241434177E-3</v>
      </c>
      <c r="E609" s="9">
        <v>482156.78</v>
      </c>
      <c r="F609" s="10">
        <f t="shared" si="136"/>
        <v>0.32281174009919555</v>
      </c>
      <c r="G609" s="9">
        <v>1168503.3190833332</v>
      </c>
      <c r="H609" s="11">
        <f t="shared" si="137"/>
        <v>-0.2176681830649021</v>
      </c>
    </row>
    <row r="610" spans="1:8" x14ac:dyDescent="0.25">
      <c r="A610" s="12" t="s">
        <v>6</v>
      </c>
      <c r="B610" s="13">
        <v>1891895.15</v>
      </c>
      <c r="C610" s="13">
        <v>3772000</v>
      </c>
      <c r="D610" s="14">
        <f t="shared" si="135"/>
        <v>0.9937679950181173</v>
      </c>
      <c r="E610" s="13">
        <v>1008143.1099999999</v>
      </c>
      <c r="F610" s="14">
        <f t="shared" si="136"/>
        <v>0.26727017762460231</v>
      </c>
      <c r="G610" s="13">
        <v>2721557.44875</v>
      </c>
      <c r="H610" s="15">
        <f t="shared" si="137"/>
        <v>-0.27848423946182399</v>
      </c>
    </row>
    <row r="611" spans="1:8" x14ac:dyDescent="0.25">
      <c r="A611" s="8" t="s">
        <v>5</v>
      </c>
      <c r="B611" s="9">
        <v>212400</v>
      </c>
      <c r="C611" s="9">
        <v>873581</v>
      </c>
      <c r="D611" s="10">
        <f t="shared" si="135"/>
        <v>3.1129048964218455</v>
      </c>
      <c r="E611" s="9">
        <v>273836.88999999996</v>
      </c>
      <c r="F611" s="10">
        <f t="shared" si="136"/>
        <v>0.31346479605211192</v>
      </c>
      <c r="G611" s="9">
        <v>572053.11091666669</v>
      </c>
      <c r="H611" s="11">
        <f t="shared" si="137"/>
        <v>-0.34516305767104971</v>
      </c>
    </row>
    <row r="612" spans="1:8" x14ac:dyDescent="0.25">
      <c r="A612" s="12" t="s">
        <v>8</v>
      </c>
      <c r="B612" s="13">
        <v>0</v>
      </c>
      <c r="C612" s="13">
        <v>430000</v>
      </c>
      <c r="D612" s="14"/>
      <c r="E612" s="13">
        <v>0</v>
      </c>
      <c r="F612" s="14"/>
      <c r="G612" s="13">
        <v>0</v>
      </c>
      <c r="H612" s="15"/>
    </row>
    <row r="613" spans="1:8" x14ac:dyDescent="0.25">
      <c r="A613" s="5" t="s">
        <v>0</v>
      </c>
      <c r="B613" s="16">
        <f>SUM(B605:B612)</f>
        <v>17960383.43</v>
      </c>
      <c r="C613" s="16">
        <f>SUM(C605:C612)</f>
        <v>21500000</v>
      </c>
      <c r="D613" s="17">
        <f>C613/B613-1</f>
        <v>0.19707912048735143</v>
      </c>
      <c r="E613" s="16">
        <f>SUM(E605:E612)</f>
        <v>10089269.210000001</v>
      </c>
      <c r="F613" s="17">
        <f>E613/C613</f>
        <v>0.46926833534883727</v>
      </c>
      <c r="G613" s="16">
        <f>SUM(G605:G612)</f>
        <v>22711547.871625002</v>
      </c>
      <c r="H613" s="18">
        <f>G613/C613-1</f>
        <v>5.6351063796511669E-2</v>
      </c>
    </row>
    <row r="615" spans="1:8" ht="15.75" thickBot="1" x14ac:dyDescent="0.3"/>
    <row r="616" spans="1:8" ht="45" x14ac:dyDescent="0.25">
      <c r="A616" s="1" t="s">
        <v>63</v>
      </c>
      <c r="B616" s="2" t="s">
        <v>73</v>
      </c>
      <c r="C616" s="2" t="s">
        <v>74</v>
      </c>
      <c r="D616" s="3" t="s">
        <v>76</v>
      </c>
      <c r="E616" s="2" t="s">
        <v>75</v>
      </c>
      <c r="F616" s="3" t="s">
        <v>77</v>
      </c>
      <c r="G616" s="2" t="s">
        <v>82</v>
      </c>
      <c r="H616" s="4" t="s">
        <v>79</v>
      </c>
    </row>
    <row r="617" spans="1:8" x14ac:dyDescent="0.25">
      <c r="A617" s="8" t="s">
        <v>1</v>
      </c>
      <c r="B617" s="9">
        <v>644270.91000000015</v>
      </c>
      <c r="C617" s="9">
        <v>1459665</v>
      </c>
      <c r="D617" s="10">
        <f t="shared" ref="D617:D623" si="138">C617/B617-1</f>
        <v>1.2656074911096011</v>
      </c>
      <c r="E617" s="9">
        <v>474087.78999999992</v>
      </c>
      <c r="F617" s="10">
        <f t="shared" ref="F617:F623" si="139">E617/C617</f>
        <v>0.32479218861862136</v>
      </c>
      <c r="G617" s="9">
        <v>1696640.6809583337</v>
      </c>
      <c r="H617" s="11">
        <f t="shared" ref="H617:H623" si="140">G617/C617-1</f>
        <v>0.16234936164005687</v>
      </c>
    </row>
    <row r="618" spans="1:8" x14ac:dyDescent="0.25">
      <c r="A618" s="12" t="s">
        <v>7</v>
      </c>
      <c r="B618" s="13">
        <v>1706361.37</v>
      </c>
      <c r="C618" s="13">
        <v>1728300</v>
      </c>
      <c r="D618" s="14">
        <f t="shared" si="138"/>
        <v>1.2856965930962083E-2</v>
      </c>
      <c r="E618" s="13">
        <v>797183.6</v>
      </c>
      <c r="F618" s="14">
        <f t="shared" si="139"/>
        <v>0.46125302320199041</v>
      </c>
      <c r="G618" s="13">
        <v>1704554.9870833331</v>
      </c>
      <c r="H618" s="15">
        <f t="shared" si="140"/>
        <v>-1.3738941686435746E-2</v>
      </c>
    </row>
    <row r="619" spans="1:8" x14ac:dyDescent="0.25">
      <c r="A619" s="8" t="s">
        <v>4</v>
      </c>
      <c r="B619" s="9">
        <v>1752981.2700000003</v>
      </c>
      <c r="C619" s="9">
        <v>1067799</v>
      </c>
      <c r="D619" s="10">
        <f t="shared" si="138"/>
        <v>-0.39086685164639556</v>
      </c>
      <c r="E619" s="9">
        <v>658350.41999999981</v>
      </c>
      <c r="F619" s="10">
        <f t="shared" si="139"/>
        <v>0.61654901343792212</v>
      </c>
      <c r="G619" s="9">
        <v>970816.16708333336</v>
      </c>
      <c r="H619" s="11">
        <f t="shared" si="140"/>
        <v>-9.0824989456505079E-2</v>
      </c>
    </row>
    <row r="620" spans="1:8" x14ac:dyDescent="0.25">
      <c r="A620" s="12" t="s">
        <v>3</v>
      </c>
      <c r="B620" s="13">
        <v>352528.17999999993</v>
      </c>
      <c r="C620" s="13">
        <v>822826</v>
      </c>
      <c r="D620" s="14">
        <f t="shared" si="138"/>
        <v>1.3340715627329427</v>
      </c>
      <c r="E620" s="13">
        <v>309443.09000000003</v>
      </c>
      <c r="F620" s="14">
        <f t="shared" si="139"/>
        <v>0.37607354410288446</v>
      </c>
      <c r="G620" s="13">
        <v>694222.69191666658</v>
      </c>
      <c r="H620" s="15">
        <f t="shared" si="140"/>
        <v>-0.15629465778102958</v>
      </c>
    </row>
    <row r="621" spans="1:8" x14ac:dyDescent="0.25">
      <c r="A621" s="8" t="s">
        <v>2</v>
      </c>
      <c r="B621" s="9">
        <v>423996.22</v>
      </c>
      <c r="C621" s="9">
        <v>491410</v>
      </c>
      <c r="D621" s="10">
        <f t="shared" si="138"/>
        <v>0.15899618161690232</v>
      </c>
      <c r="E621" s="9">
        <v>176232.42</v>
      </c>
      <c r="F621" s="10">
        <f t="shared" si="139"/>
        <v>0.35862603528621723</v>
      </c>
      <c r="G621" s="9">
        <v>370184.19149999996</v>
      </c>
      <c r="H621" s="11">
        <f t="shared" si="140"/>
        <v>-0.24668974685089851</v>
      </c>
    </row>
    <row r="622" spans="1:8" x14ac:dyDescent="0.25">
      <c r="A622" s="12" t="s">
        <v>6</v>
      </c>
      <c r="B622" s="13">
        <v>345004.07</v>
      </c>
      <c r="C622" s="13">
        <v>540000</v>
      </c>
      <c r="D622" s="14">
        <f t="shared" si="138"/>
        <v>0.56519892649382375</v>
      </c>
      <c r="E622" s="13">
        <v>184781.42</v>
      </c>
      <c r="F622" s="14">
        <f t="shared" si="139"/>
        <v>0.34218781481481486</v>
      </c>
      <c r="G622" s="13">
        <v>391174.9865</v>
      </c>
      <c r="H622" s="15">
        <f t="shared" si="140"/>
        <v>-0.27560187685185189</v>
      </c>
    </row>
    <row r="623" spans="1:8" x14ac:dyDescent="0.25">
      <c r="A623" s="8" t="s">
        <v>5</v>
      </c>
      <c r="B623" s="9">
        <v>42480</v>
      </c>
      <c r="C623" s="9">
        <v>260000</v>
      </c>
      <c r="D623" s="10">
        <f t="shared" si="138"/>
        <v>5.1205273069679853</v>
      </c>
      <c r="E623" s="9">
        <v>35225.760000000002</v>
      </c>
      <c r="F623" s="10">
        <f t="shared" si="139"/>
        <v>0.1354836923076923</v>
      </c>
      <c r="G623" s="9">
        <v>73697.972000000009</v>
      </c>
      <c r="H623" s="11">
        <f t="shared" si="140"/>
        <v>-0.71654626153846146</v>
      </c>
    </row>
    <row r="624" spans="1:8" x14ac:dyDescent="0.25">
      <c r="A624" s="12" t="s">
        <v>8</v>
      </c>
      <c r="B624" s="13">
        <v>0</v>
      </c>
      <c r="C624" s="13">
        <v>130000</v>
      </c>
      <c r="D624" s="14"/>
      <c r="E624" s="13">
        <v>0</v>
      </c>
      <c r="F624" s="14"/>
      <c r="G624" s="13">
        <v>0</v>
      </c>
      <c r="H624" s="15"/>
    </row>
    <row r="625" spans="1:8" x14ac:dyDescent="0.25">
      <c r="A625" s="5" t="s">
        <v>0</v>
      </c>
      <c r="B625" s="16">
        <f>SUM(B617:B624)</f>
        <v>5267622.0200000005</v>
      </c>
      <c r="C625" s="16">
        <f>SUM(C617:C624)</f>
        <v>6500000</v>
      </c>
      <c r="D625" s="17">
        <f>C625/B625-1</f>
        <v>0.23395338073250738</v>
      </c>
      <c r="E625" s="16">
        <f>SUM(E617:E624)</f>
        <v>2635304.4999999991</v>
      </c>
      <c r="F625" s="17">
        <f>E625/C625</f>
        <v>0.40543146153846138</v>
      </c>
      <c r="G625" s="16">
        <f>SUM(G617:G624)</f>
        <v>5901291.6770416666</v>
      </c>
      <c r="H625" s="18">
        <f>G625/C625-1</f>
        <v>-9.2108972762820485E-2</v>
      </c>
    </row>
    <row r="627" spans="1:8" ht="15.75" thickBot="1" x14ac:dyDescent="0.3"/>
    <row r="628" spans="1:8" ht="45" x14ac:dyDescent="0.25">
      <c r="A628" s="1" t="s">
        <v>64</v>
      </c>
      <c r="B628" s="2" t="s">
        <v>73</v>
      </c>
      <c r="C628" s="2" t="s">
        <v>74</v>
      </c>
      <c r="D628" s="3" t="s">
        <v>76</v>
      </c>
      <c r="E628" s="2" t="s">
        <v>75</v>
      </c>
      <c r="F628" s="3" t="s">
        <v>77</v>
      </c>
      <c r="G628" s="2" t="s">
        <v>82</v>
      </c>
      <c r="H628" s="4" t="s">
        <v>79</v>
      </c>
    </row>
    <row r="629" spans="1:8" x14ac:dyDescent="0.25">
      <c r="A629" s="8" t="s">
        <v>6</v>
      </c>
      <c r="B629" s="9">
        <v>403265.62</v>
      </c>
      <c r="C629" s="9">
        <v>461240</v>
      </c>
      <c r="D629" s="10">
        <f t="shared" ref="D629:D635" si="141">C629/B629-1</f>
        <v>0.14376226765872091</v>
      </c>
      <c r="E629" s="9">
        <v>308392.12</v>
      </c>
      <c r="F629" s="10">
        <f t="shared" ref="F629:F635" si="142">E629/C629</f>
        <v>0.66861529789263718</v>
      </c>
      <c r="G629" s="9">
        <v>666659.44991666672</v>
      </c>
      <c r="H629" s="11">
        <f t="shared" ref="H629:H635" si="143">G629/C629-1</f>
        <v>0.44536347653427</v>
      </c>
    </row>
    <row r="630" spans="1:8" x14ac:dyDescent="0.25">
      <c r="A630" s="12" t="s">
        <v>7</v>
      </c>
      <c r="B630" s="13">
        <v>2066785.2099999997</v>
      </c>
      <c r="C630" s="13">
        <v>2080795</v>
      </c>
      <c r="D630" s="14">
        <f t="shared" si="141"/>
        <v>6.7785418301886669E-3</v>
      </c>
      <c r="E630" s="13">
        <v>1308693.8500000001</v>
      </c>
      <c r="F630" s="14">
        <f t="shared" si="142"/>
        <v>0.62893934770123927</v>
      </c>
      <c r="G630" s="13">
        <v>2911272.1060833335</v>
      </c>
      <c r="H630" s="15">
        <f t="shared" si="143"/>
        <v>0.39911529299298265</v>
      </c>
    </row>
    <row r="631" spans="1:8" x14ac:dyDescent="0.25">
      <c r="A631" s="8" t="s">
        <v>1</v>
      </c>
      <c r="B631" s="9">
        <v>847375.42</v>
      </c>
      <c r="C631" s="9">
        <v>1618124</v>
      </c>
      <c r="D631" s="10">
        <f t="shared" si="141"/>
        <v>0.90957155684312863</v>
      </c>
      <c r="E631" s="9">
        <v>644818.04999999993</v>
      </c>
      <c r="F631" s="10">
        <f t="shared" si="142"/>
        <v>0.39849730304970443</v>
      </c>
      <c r="G631" s="9">
        <v>1896498.6660833328</v>
      </c>
      <c r="H631" s="11">
        <f t="shared" si="143"/>
        <v>0.1720354349131048</v>
      </c>
    </row>
    <row r="632" spans="1:8" x14ac:dyDescent="0.25">
      <c r="A632" s="12" t="s">
        <v>4</v>
      </c>
      <c r="B632" s="13">
        <v>1616341.6599999997</v>
      </c>
      <c r="C632" s="13">
        <v>1037412</v>
      </c>
      <c r="D632" s="14">
        <f t="shared" si="141"/>
        <v>-0.35817282591107613</v>
      </c>
      <c r="E632" s="13">
        <v>679189.8</v>
      </c>
      <c r="F632" s="14">
        <f t="shared" si="142"/>
        <v>0.6546963019513945</v>
      </c>
      <c r="G632" s="13">
        <v>1119485.35925</v>
      </c>
      <c r="H632" s="15">
        <f t="shared" si="143"/>
        <v>7.9113562644349544E-2</v>
      </c>
    </row>
    <row r="633" spans="1:8" x14ac:dyDescent="0.25">
      <c r="A633" s="8" t="s">
        <v>3</v>
      </c>
      <c r="B633" s="9">
        <v>294905.37</v>
      </c>
      <c r="C633" s="9">
        <v>395848</v>
      </c>
      <c r="D633" s="10">
        <f t="shared" si="141"/>
        <v>0.34228820587431152</v>
      </c>
      <c r="E633" s="9">
        <v>179811.27000000002</v>
      </c>
      <c r="F633" s="10">
        <f t="shared" si="142"/>
        <v>0.45424321961965203</v>
      </c>
      <c r="G633" s="9">
        <v>399251.22216666659</v>
      </c>
      <c r="H633" s="11">
        <f t="shared" si="143"/>
        <v>8.5972953423196774E-3</v>
      </c>
    </row>
    <row r="634" spans="1:8" x14ac:dyDescent="0.25">
      <c r="A634" s="12" t="s">
        <v>2</v>
      </c>
      <c r="B634" s="13">
        <v>514083.70999999996</v>
      </c>
      <c r="C634" s="13">
        <v>516581</v>
      </c>
      <c r="D634" s="14">
        <f t="shared" si="141"/>
        <v>4.8577497232893396E-3</v>
      </c>
      <c r="E634" s="13">
        <v>169883.52999999997</v>
      </c>
      <c r="F634" s="14">
        <f t="shared" si="142"/>
        <v>0.3288613595931712</v>
      </c>
      <c r="G634" s="13">
        <v>409943.51766666665</v>
      </c>
      <c r="H634" s="15">
        <f t="shared" si="143"/>
        <v>-0.20642935441553856</v>
      </c>
    </row>
    <row r="635" spans="1:8" x14ac:dyDescent="0.25">
      <c r="A635" s="8" t="s">
        <v>5</v>
      </c>
      <c r="B635" s="9">
        <v>42480</v>
      </c>
      <c r="C635" s="9">
        <v>260000</v>
      </c>
      <c r="D635" s="10">
        <f t="shared" si="141"/>
        <v>5.1205273069679853</v>
      </c>
      <c r="E635" s="9">
        <v>40471.619999999995</v>
      </c>
      <c r="F635" s="10">
        <f t="shared" si="142"/>
        <v>0.1556600769230769</v>
      </c>
      <c r="G635" s="9">
        <v>85791.093166666673</v>
      </c>
      <c r="H635" s="11">
        <f t="shared" si="143"/>
        <v>-0.67003425705128206</v>
      </c>
    </row>
    <row r="636" spans="1:8" x14ac:dyDescent="0.25">
      <c r="A636" s="12" t="s">
        <v>8</v>
      </c>
      <c r="B636" s="13">
        <v>0</v>
      </c>
      <c r="C636" s="13">
        <v>130000</v>
      </c>
      <c r="D636" s="14"/>
      <c r="E636" s="13">
        <v>0</v>
      </c>
      <c r="F636" s="14"/>
      <c r="G636" s="13">
        <v>0</v>
      </c>
      <c r="H636" s="15"/>
    </row>
    <row r="637" spans="1:8" x14ac:dyDescent="0.25">
      <c r="A637" s="5" t="s">
        <v>0</v>
      </c>
      <c r="B637" s="16">
        <f>SUM(B629:B636)</f>
        <v>5785236.9899999993</v>
      </c>
      <c r="C637" s="16">
        <f>SUM(C629:C636)</f>
        <v>6500000</v>
      </c>
      <c r="D637" s="17">
        <f>C637/B637-1</f>
        <v>0.12354947796183557</v>
      </c>
      <c r="E637" s="16">
        <f>SUM(E629:E636)</f>
        <v>3331260.24</v>
      </c>
      <c r="F637" s="17">
        <f>E637/C637</f>
        <v>0.51250157538461538</v>
      </c>
      <c r="G637" s="16">
        <f>SUM(G629:G636)</f>
        <v>7488901.4143333333</v>
      </c>
      <c r="H637" s="18">
        <f>G637/C637-1</f>
        <v>0.15213867912820511</v>
      </c>
    </row>
    <row r="639" spans="1:8" ht="15.75" thickBot="1" x14ac:dyDescent="0.3"/>
    <row r="640" spans="1:8" ht="45" x14ac:dyDescent="0.25">
      <c r="A640" s="1" t="s">
        <v>65</v>
      </c>
      <c r="B640" s="2" t="s">
        <v>73</v>
      </c>
      <c r="C640" s="2" t="s">
        <v>74</v>
      </c>
      <c r="D640" s="3" t="s">
        <v>76</v>
      </c>
      <c r="E640" s="2" t="s">
        <v>75</v>
      </c>
      <c r="F640" s="3" t="s">
        <v>77</v>
      </c>
      <c r="G640" s="2" t="s">
        <v>82</v>
      </c>
      <c r="H640" s="4" t="s">
        <v>79</v>
      </c>
    </row>
    <row r="641" spans="1:8" x14ac:dyDescent="0.25">
      <c r="A641" s="8" t="s">
        <v>1</v>
      </c>
      <c r="B641" s="9">
        <v>510234.45</v>
      </c>
      <c r="C641" s="9">
        <v>1273031</v>
      </c>
      <c r="D641" s="10">
        <f t="shared" ref="D641:D647" si="144">C641/B641-1</f>
        <v>1.4949922530711128</v>
      </c>
      <c r="E641" s="9">
        <v>418508.0799999999</v>
      </c>
      <c r="F641" s="10">
        <f t="shared" ref="F641:F647" si="145">E641/C641</f>
        <v>0.32874932346502161</v>
      </c>
      <c r="G641" s="9">
        <v>1410778.8548750002</v>
      </c>
      <c r="H641" s="11">
        <f t="shared" ref="H641:H647" si="146">G641/C641-1</f>
        <v>0.1082046351385002</v>
      </c>
    </row>
    <row r="642" spans="1:8" x14ac:dyDescent="0.25">
      <c r="A642" s="12" t="s">
        <v>7</v>
      </c>
      <c r="B642" s="13">
        <v>1211299.99</v>
      </c>
      <c r="C642" s="13">
        <v>1340245</v>
      </c>
      <c r="D642" s="14">
        <f t="shared" si="144"/>
        <v>0.10645175519236982</v>
      </c>
      <c r="E642" s="13">
        <v>618354.53</v>
      </c>
      <c r="F642" s="14">
        <f t="shared" si="145"/>
        <v>0.4613742487381039</v>
      </c>
      <c r="G642" s="13">
        <v>1408508.486</v>
      </c>
      <c r="H642" s="15">
        <f t="shared" si="146"/>
        <v>5.0933587515715528E-2</v>
      </c>
    </row>
    <row r="643" spans="1:8" x14ac:dyDescent="0.25">
      <c r="A643" s="8" t="s">
        <v>3</v>
      </c>
      <c r="B643" s="9">
        <v>283357.85999999993</v>
      </c>
      <c r="C643" s="9">
        <v>398767</v>
      </c>
      <c r="D643" s="10">
        <f t="shared" si="144"/>
        <v>0.40729111943462626</v>
      </c>
      <c r="E643" s="9">
        <v>162697.57999999999</v>
      </c>
      <c r="F643" s="10">
        <f t="shared" si="145"/>
        <v>0.40800161497817017</v>
      </c>
      <c r="G643" s="9">
        <v>399589.6290833333</v>
      </c>
      <c r="H643" s="11">
        <f t="shared" si="146"/>
        <v>2.0629316952840426E-3</v>
      </c>
    </row>
    <row r="644" spans="1:8" x14ac:dyDescent="0.25">
      <c r="A644" s="12" t="s">
        <v>6</v>
      </c>
      <c r="B644" s="13">
        <v>343954.25999999995</v>
      </c>
      <c r="C644" s="13">
        <v>529800</v>
      </c>
      <c r="D644" s="14">
        <f t="shared" si="144"/>
        <v>0.54032108804234635</v>
      </c>
      <c r="E644" s="13">
        <v>244789.74</v>
      </c>
      <c r="F644" s="14">
        <f t="shared" si="145"/>
        <v>0.46204178935447338</v>
      </c>
      <c r="G644" s="13">
        <v>513188.38474999997</v>
      </c>
      <c r="H644" s="15">
        <f t="shared" si="146"/>
        <v>-3.1354502170630516E-2</v>
      </c>
    </row>
    <row r="645" spans="1:8" x14ac:dyDescent="0.25">
      <c r="A645" s="8" t="s">
        <v>4</v>
      </c>
      <c r="B645" s="9">
        <v>1523845.6900000002</v>
      </c>
      <c r="C645" s="9">
        <v>977330</v>
      </c>
      <c r="D645" s="10">
        <f t="shared" si="144"/>
        <v>-0.35864240952113735</v>
      </c>
      <c r="E645" s="9">
        <v>591980.85000000009</v>
      </c>
      <c r="F645" s="10">
        <f t="shared" si="145"/>
        <v>0.6057123489507128</v>
      </c>
      <c r="G645" s="9">
        <v>933692.52258333319</v>
      </c>
      <c r="H645" s="11">
        <f t="shared" si="146"/>
        <v>-4.4649685793607952E-2</v>
      </c>
    </row>
    <row r="646" spans="1:8" x14ac:dyDescent="0.25">
      <c r="A646" s="12" t="s">
        <v>5</v>
      </c>
      <c r="B646" s="13">
        <v>42480</v>
      </c>
      <c r="C646" s="13">
        <v>209556</v>
      </c>
      <c r="D646" s="14">
        <f t="shared" si="144"/>
        <v>3.9330508474576273</v>
      </c>
      <c r="E646" s="13">
        <v>69228.67</v>
      </c>
      <c r="F646" s="14">
        <f t="shared" si="145"/>
        <v>0.33035880623795072</v>
      </c>
      <c r="G646" s="13">
        <v>156687.64958333335</v>
      </c>
      <c r="H646" s="15">
        <f t="shared" si="146"/>
        <v>-0.25228745737018576</v>
      </c>
    </row>
    <row r="647" spans="1:8" x14ac:dyDescent="0.25">
      <c r="A647" s="8" t="s">
        <v>2</v>
      </c>
      <c r="B647" s="9">
        <v>344584.22</v>
      </c>
      <c r="C647" s="9">
        <v>416271</v>
      </c>
      <c r="D647" s="10">
        <f t="shared" si="144"/>
        <v>0.20803848765912747</v>
      </c>
      <c r="E647" s="9">
        <v>123181.18</v>
      </c>
      <c r="F647" s="10">
        <f t="shared" si="145"/>
        <v>0.29591583367565838</v>
      </c>
      <c r="G647" s="9">
        <v>267759.27841666673</v>
      </c>
      <c r="H647" s="11">
        <f t="shared" si="146"/>
        <v>-0.35676691766501456</v>
      </c>
    </row>
    <row r="648" spans="1:8" x14ac:dyDescent="0.25">
      <c r="A648" s="12" t="s">
        <v>8</v>
      </c>
      <c r="B648" s="13">
        <v>0</v>
      </c>
      <c r="C648" s="13">
        <v>105000</v>
      </c>
      <c r="D648" s="14"/>
      <c r="E648" s="13">
        <v>0</v>
      </c>
      <c r="F648" s="14"/>
      <c r="G648" s="13">
        <v>0</v>
      </c>
      <c r="H648" s="15"/>
    </row>
    <row r="649" spans="1:8" x14ac:dyDescent="0.25">
      <c r="A649" s="5" t="s">
        <v>0</v>
      </c>
      <c r="B649" s="16">
        <f>SUM(B641:B648)</f>
        <v>4259756.47</v>
      </c>
      <c r="C649" s="16">
        <f>SUM(C641:C648)</f>
        <v>5250000</v>
      </c>
      <c r="D649" s="17">
        <f>C649/B649-1</f>
        <v>0.23246482210284669</v>
      </c>
      <c r="E649" s="16">
        <f>SUM(E641:E648)</f>
        <v>2228740.6300000004</v>
      </c>
      <c r="F649" s="17">
        <f>E649/C649</f>
        <v>0.42452202476190481</v>
      </c>
      <c r="G649" s="16">
        <f>SUM(G641:G648)</f>
        <v>5090204.8052916666</v>
      </c>
      <c r="H649" s="18">
        <f>G649/C649-1</f>
        <v>-3.0437179944444392E-2</v>
      </c>
    </row>
    <row r="651" spans="1:8" ht="15.75" thickBot="1" x14ac:dyDescent="0.3"/>
    <row r="652" spans="1:8" ht="45" x14ac:dyDescent="0.25">
      <c r="A652" s="1" t="s">
        <v>28</v>
      </c>
      <c r="B652" s="2" t="s">
        <v>73</v>
      </c>
      <c r="C652" s="2" t="s">
        <v>74</v>
      </c>
      <c r="D652" s="3" t="s">
        <v>76</v>
      </c>
      <c r="E652" s="2" t="s">
        <v>75</v>
      </c>
      <c r="F652" s="3" t="s">
        <v>77</v>
      </c>
      <c r="G652" s="2" t="s">
        <v>82</v>
      </c>
      <c r="H652" s="4" t="s">
        <v>79</v>
      </c>
    </row>
    <row r="653" spans="1:8" x14ac:dyDescent="0.25">
      <c r="A653" s="8" t="s">
        <v>7</v>
      </c>
      <c r="B653" s="9">
        <v>5999173.6100000003</v>
      </c>
      <c r="C653" s="9">
        <v>4345794</v>
      </c>
      <c r="D653" s="10">
        <f t="shared" ref="D653:D659" si="147">C653/B653-1</f>
        <v>-0.2756012273497116</v>
      </c>
      <c r="E653" s="9">
        <v>3064652.92</v>
      </c>
      <c r="F653" s="10">
        <f t="shared" ref="F653:F659" si="148">E653/C653</f>
        <v>0.70519976786750593</v>
      </c>
      <c r="G653" s="9">
        <v>6486909.3752499996</v>
      </c>
      <c r="H653" s="11">
        <f t="shared" ref="H653:H659" si="149">G653/C653-1</f>
        <v>0.49268680826794808</v>
      </c>
    </row>
    <row r="654" spans="1:8" x14ac:dyDescent="0.25">
      <c r="A654" s="12" t="s">
        <v>4</v>
      </c>
      <c r="B654" s="13">
        <v>3908920.9099999992</v>
      </c>
      <c r="C654" s="13">
        <v>2303360</v>
      </c>
      <c r="D654" s="14">
        <f t="shared" si="147"/>
        <v>-0.41074274639135622</v>
      </c>
      <c r="E654" s="13">
        <v>1393794.09</v>
      </c>
      <c r="F654" s="14">
        <f t="shared" si="148"/>
        <v>0.60511343862878586</v>
      </c>
      <c r="G654" s="13">
        <v>2717929.1530833333</v>
      </c>
      <c r="H654" s="15">
        <f t="shared" si="149"/>
        <v>0.17998452394907138</v>
      </c>
    </row>
    <row r="655" spans="1:8" x14ac:dyDescent="0.25">
      <c r="A655" s="8" t="s">
        <v>1</v>
      </c>
      <c r="B655" s="9">
        <v>991428.3400000002</v>
      </c>
      <c r="C655" s="9">
        <v>3154476</v>
      </c>
      <c r="D655" s="10">
        <f t="shared" si="147"/>
        <v>2.1817488695148652</v>
      </c>
      <c r="E655" s="9">
        <v>1077633.42</v>
      </c>
      <c r="F655" s="10">
        <f t="shared" si="148"/>
        <v>0.3416204212680648</v>
      </c>
      <c r="G655" s="9">
        <v>3656789.7510000002</v>
      </c>
      <c r="H655" s="11">
        <f t="shared" si="149"/>
        <v>0.15923841265554084</v>
      </c>
    </row>
    <row r="656" spans="1:8" x14ac:dyDescent="0.25">
      <c r="A656" s="12" t="s">
        <v>6</v>
      </c>
      <c r="B656" s="13">
        <v>1111300.79</v>
      </c>
      <c r="C656" s="13">
        <v>1181397</v>
      </c>
      <c r="D656" s="14">
        <f t="shared" si="147"/>
        <v>6.3075821263476328E-2</v>
      </c>
      <c r="E656" s="13">
        <v>598505.25999999989</v>
      </c>
      <c r="F656" s="14">
        <f t="shared" si="148"/>
        <v>0.50660807501627303</v>
      </c>
      <c r="G656" s="13">
        <v>1329982.5716666668</v>
      </c>
      <c r="H656" s="15">
        <f t="shared" si="149"/>
        <v>0.12577107582520242</v>
      </c>
    </row>
    <row r="657" spans="1:8" x14ac:dyDescent="0.25">
      <c r="A657" s="8" t="s">
        <v>2</v>
      </c>
      <c r="B657" s="9">
        <v>1147948.94</v>
      </c>
      <c r="C657" s="9">
        <v>1026797</v>
      </c>
      <c r="D657" s="10">
        <f t="shared" si="147"/>
        <v>-0.10553774281981565</v>
      </c>
      <c r="E657" s="9">
        <v>379438.41</v>
      </c>
      <c r="F657" s="10">
        <f t="shared" si="148"/>
        <v>0.36953595501350311</v>
      </c>
      <c r="G657" s="9">
        <v>897039.96449999977</v>
      </c>
      <c r="H657" s="11">
        <f t="shared" si="149"/>
        <v>-0.12637068037791332</v>
      </c>
    </row>
    <row r="658" spans="1:8" x14ac:dyDescent="0.25">
      <c r="A658" s="12" t="s">
        <v>5</v>
      </c>
      <c r="B658" s="13">
        <v>40946</v>
      </c>
      <c r="C658" s="13">
        <v>640000</v>
      </c>
      <c r="D658" s="14">
        <f t="shared" si="147"/>
        <v>14.630342402188248</v>
      </c>
      <c r="E658" s="13">
        <v>172336.44</v>
      </c>
      <c r="F658" s="14">
        <f t="shared" si="148"/>
        <v>0.26927568750000003</v>
      </c>
      <c r="G658" s="13">
        <v>420824.09133333329</v>
      </c>
      <c r="H658" s="15">
        <f t="shared" si="149"/>
        <v>-0.34246235729166674</v>
      </c>
    </row>
    <row r="659" spans="1:8" x14ac:dyDescent="0.25">
      <c r="A659" s="8" t="s">
        <v>3</v>
      </c>
      <c r="B659" s="9">
        <v>352543.98</v>
      </c>
      <c r="C659" s="9">
        <v>628176</v>
      </c>
      <c r="D659" s="10">
        <f t="shared" si="147"/>
        <v>0.78183726183609781</v>
      </c>
      <c r="E659" s="9">
        <v>177869.67</v>
      </c>
      <c r="F659" s="10">
        <f t="shared" si="148"/>
        <v>0.28315260372889128</v>
      </c>
      <c r="G659" s="9">
        <v>404373.69349999999</v>
      </c>
      <c r="H659" s="11">
        <f t="shared" si="149"/>
        <v>-0.35627325224141004</v>
      </c>
    </row>
    <row r="660" spans="1:8" x14ac:dyDescent="0.25">
      <c r="A660" s="12" t="s">
        <v>8</v>
      </c>
      <c r="B660" s="13">
        <v>0</v>
      </c>
      <c r="C660" s="13">
        <v>2720000</v>
      </c>
      <c r="D660" s="14"/>
      <c r="E660" s="13">
        <v>0</v>
      </c>
      <c r="F660" s="14"/>
      <c r="G660" s="13">
        <v>0</v>
      </c>
      <c r="H660" s="15"/>
    </row>
    <row r="661" spans="1:8" x14ac:dyDescent="0.25">
      <c r="A661" s="5" t="s">
        <v>0</v>
      </c>
      <c r="B661" s="16">
        <f>SUM(B653:B660)</f>
        <v>13552262.569999998</v>
      </c>
      <c r="C661" s="16">
        <f>SUM(C653:C660)</f>
        <v>16000000</v>
      </c>
      <c r="D661" s="17">
        <f>C661/B661-1</f>
        <v>0.18061466986467933</v>
      </c>
      <c r="E661" s="16">
        <f>SUM(E653:E660)</f>
        <v>6864230.21</v>
      </c>
      <c r="F661" s="17">
        <f>E661/C661</f>
        <v>0.42901438812499998</v>
      </c>
      <c r="G661" s="16">
        <f>SUM(G653:G660)</f>
        <v>15913848.600333331</v>
      </c>
      <c r="H661" s="18">
        <f>G661/C661-1</f>
        <v>-5.3844624791667961E-3</v>
      </c>
    </row>
    <row r="663" spans="1:8" ht="15.75" thickBot="1" x14ac:dyDescent="0.3"/>
    <row r="664" spans="1:8" ht="45" x14ac:dyDescent="0.25">
      <c r="A664" s="1" t="s">
        <v>66</v>
      </c>
      <c r="B664" s="2" t="s">
        <v>73</v>
      </c>
      <c r="C664" s="2" t="s">
        <v>74</v>
      </c>
      <c r="D664" s="3" t="s">
        <v>76</v>
      </c>
      <c r="E664" s="2" t="s">
        <v>75</v>
      </c>
      <c r="F664" s="3" t="s">
        <v>77</v>
      </c>
      <c r="G664" s="2" t="s">
        <v>82</v>
      </c>
      <c r="H664" s="4" t="s">
        <v>79</v>
      </c>
    </row>
    <row r="665" spans="1:8" x14ac:dyDescent="0.25">
      <c r="A665" s="8" t="s">
        <v>1</v>
      </c>
      <c r="B665" s="9">
        <v>492285.20000000007</v>
      </c>
      <c r="C665" s="9">
        <v>1102578</v>
      </c>
      <c r="D665" s="10">
        <f>C665/B665-1</f>
        <v>1.2397138894283231</v>
      </c>
      <c r="E665" s="9">
        <v>370818.19</v>
      </c>
      <c r="F665" s="10">
        <f t="shared" ref="F665:F671" si="150">E665/C665</f>
        <v>0.33631923546452042</v>
      </c>
      <c r="G665" s="9">
        <v>1366189.789208333</v>
      </c>
      <c r="H665" s="11">
        <f t="shared" ref="H665:H671" si="151">G665/C665-1</f>
        <v>0.23908674870016733</v>
      </c>
    </row>
    <row r="666" spans="1:8" x14ac:dyDescent="0.25">
      <c r="A666" s="12" t="s">
        <v>6</v>
      </c>
      <c r="B666" s="13">
        <v>537850.74</v>
      </c>
      <c r="C666" s="13">
        <v>514426</v>
      </c>
      <c r="D666" s="14">
        <f>C666/B666-1</f>
        <v>-4.3552491905096136E-2</v>
      </c>
      <c r="E666" s="13">
        <v>220831.59000000003</v>
      </c>
      <c r="F666" s="14">
        <f t="shared" si="150"/>
        <v>0.42927766092693609</v>
      </c>
      <c r="G666" s="13">
        <v>571727.3870000001</v>
      </c>
      <c r="H666" s="15">
        <f t="shared" si="151"/>
        <v>0.11138897917290369</v>
      </c>
    </row>
    <row r="667" spans="1:8" x14ac:dyDescent="0.25">
      <c r="A667" s="8" t="s">
        <v>5</v>
      </c>
      <c r="B667" s="9">
        <v>0</v>
      </c>
      <c r="C667" s="9">
        <v>215046</v>
      </c>
      <c r="D667" s="10"/>
      <c r="E667" s="9">
        <v>66874.14</v>
      </c>
      <c r="F667" s="10">
        <f t="shared" si="150"/>
        <v>0.31097597723277809</v>
      </c>
      <c r="G667" s="9">
        <v>229991.86283333332</v>
      </c>
      <c r="H667" s="11">
        <f t="shared" si="151"/>
        <v>6.9500771152838592E-2</v>
      </c>
    </row>
    <row r="668" spans="1:8" x14ac:dyDescent="0.25">
      <c r="A668" s="12" t="s">
        <v>7</v>
      </c>
      <c r="B668" s="13">
        <v>1488003.3399999999</v>
      </c>
      <c r="C668" s="13">
        <v>1784874</v>
      </c>
      <c r="D668" s="14">
        <f>C668/B668-1</f>
        <v>0.19950940432700914</v>
      </c>
      <c r="E668" s="13">
        <v>761584.80999999994</v>
      </c>
      <c r="F668" s="14">
        <f t="shared" si="150"/>
        <v>0.42668827603517107</v>
      </c>
      <c r="G668" s="13">
        <v>1622171.6068333336</v>
      </c>
      <c r="H668" s="15">
        <f t="shared" si="151"/>
        <v>-9.1156234651110557E-2</v>
      </c>
    </row>
    <row r="669" spans="1:8" x14ac:dyDescent="0.25">
      <c r="A669" s="8" t="s">
        <v>4</v>
      </c>
      <c r="B669" s="9">
        <v>1143847.1499999999</v>
      </c>
      <c r="C669" s="9">
        <v>742759</v>
      </c>
      <c r="D669" s="10">
        <f>C669/B669-1</f>
        <v>-0.35064837989935971</v>
      </c>
      <c r="E669" s="9">
        <v>352829.30999999994</v>
      </c>
      <c r="F669" s="10">
        <f t="shared" si="150"/>
        <v>0.47502529084130912</v>
      </c>
      <c r="G669" s="9">
        <v>592507.67425000004</v>
      </c>
      <c r="H669" s="11">
        <f t="shared" si="151"/>
        <v>-0.20228812542157004</v>
      </c>
    </row>
    <row r="670" spans="1:8" x14ac:dyDescent="0.25">
      <c r="A670" s="12" t="s">
        <v>3</v>
      </c>
      <c r="B670" s="13">
        <v>362817.1</v>
      </c>
      <c r="C670" s="13">
        <v>618326</v>
      </c>
      <c r="D670" s="14">
        <f>C670/B670-1</f>
        <v>0.70423610133039505</v>
      </c>
      <c r="E670" s="13">
        <v>193534.56000000006</v>
      </c>
      <c r="F670" s="14">
        <f t="shared" si="150"/>
        <v>0.31299760967515527</v>
      </c>
      <c r="G670" s="13">
        <v>482062.04691666673</v>
      </c>
      <c r="H670" s="15">
        <f t="shared" si="151"/>
        <v>-0.22037558356487241</v>
      </c>
    </row>
    <row r="671" spans="1:8" x14ac:dyDescent="0.25">
      <c r="A671" s="8" t="s">
        <v>2</v>
      </c>
      <c r="B671" s="9">
        <v>420628.03</v>
      </c>
      <c r="C671" s="9">
        <v>382616</v>
      </c>
      <c r="D671" s="10">
        <f>C671/B671-1</f>
        <v>-9.0369702656287632E-2</v>
      </c>
      <c r="E671" s="9">
        <v>91307.829999999987</v>
      </c>
      <c r="F671" s="10">
        <f t="shared" si="150"/>
        <v>0.23864090890083003</v>
      </c>
      <c r="G671" s="9">
        <v>208123.0465</v>
      </c>
      <c r="H671" s="11">
        <f t="shared" si="151"/>
        <v>-0.45605242201057983</v>
      </c>
    </row>
    <row r="672" spans="1:8" x14ac:dyDescent="0.25">
      <c r="A672" s="12" t="s">
        <v>8</v>
      </c>
      <c r="B672" s="13">
        <v>0</v>
      </c>
      <c r="C672" s="13">
        <v>109401</v>
      </c>
      <c r="D672" s="14"/>
      <c r="E672" s="13">
        <v>0</v>
      </c>
      <c r="F672" s="14"/>
      <c r="G672" s="13">
        <v>0</v>
      </c>
      <c r="H672" s="15"/>
    </row>
    <row r="673" spans="1:8" x14ac:dyDescent="0.25">
      <c r="A673" s="5" t="s">
        <v>0</v>
      </c>
      <c r="B673" s="16">
        <f>SUM(B665:B672)</f>
        <v>4445431.5599999996</v>
      </c>
      <c r="C673" s="16">
        <f>SUM(C665:C672)</f>
        <v>5470026</v>
      </c>
      <c r="D673" s="17">
        <f>C673/B673-1</f>
        <v>0.23048255859325395</v>
      </c>
      <c r="E673" s="16">
        <f>SUM(E665:E672)</f>
        <v>2057780.4300000002</v>
      </c>
      <c r="F673" s="17">
        <f>E673/C673</f>
        <v>0.37619207477258793</v>
      </c>
      <c r="G673" s="16">
        <f>SUM(G665:G672)</f>
        <v>5072773.4135416662</v>
      </c>
      <c r="H673" s="18">
        <f>G673/C673-1</f>
        <v>-7.2623528015832828E-2</v>
      </c>
    </row>
    <row r="675" spans="1:8" ht="15.75" thickBot="1" x14ac:dyDescent="0.3"/>
    <row r="676" spans="1:8" ht="45" x14ac:dyDescent="0.25">
      <c r="A676" s="1" t="s">
        <v>29</v>
      </c>
      <c r="B676" s="2" t="s">
        <v>73</v>
      </c>
      <c r="C676" s="2" t="s">
        <v>74</v>
      </c>
      <c r="D676" s="3" t="s">
        <v>76</v>
      </c>
      <c r="E676" s="2" t="s">
        <v>75</v>
      </c>
      <c r="F676" s="3" t="s">
        <v>77</v>
      </c>
      <c r="G676" s="2" t="s">
        <v>82</v>
      </c>
      <c r="H676" s="4" t="s">
        <v>79</v>
      </c>
    </row>
    <row r="677" spans="1:8" x14ac:dyDescent="0.25">
      <c r="A677" s="8" t="s">
        <v>1</v>
      </c>
      <c r="B677" s="9">
        <v>12342296.639999999</v>
      </c>
      <c r="C677" s="9">
        <v>23902443</v>
      </c>
      <c r="D677" s="10">
        <f t="shared" ref="D677:D683" si="152">C677/B677-1</f>
        <v>0.93662846528375154</v>
      </c>
      <c r="E677" s="9">
        <v>10218225.630000003</v>
      </c>
      <c r="F677" s="10">
        <f t="shared" ref="F677:F683" si="153">E677/C677</f>
        <v>0.42749712362037651</v>
      </c>
      <c r="G677" s="9">
        <v>33820013.316375002</v>
      </c>
      <c r="H677" s="11">
        <f t="shared" ref="H677:H683" si="154">G677/C677-1</f>
        <v>0.41491868912207019</v>
      </c>
    </row>
    <row r="678" spans="1:8" x14ac:dyDescent="0.25">
      <c r="A678" s="12" t="s">
        <v>6</v>
      </c>
      <c r="B678" s="13">
        <v>29552181.179999996</v>
      </c>
      <c r="C678" s="13">
        <v>28119498</v>
      </c>
      <c r="D678" s="14">
        <f t="shared" si="152"/>
        <v>-4.8479777897734055E-2</v>
      </c>
      <c r="E678" s="13">
        <v>16060345.27</v>
      </c>
      <c r="F678" s="14">
        <f t="shared" si="153"/>
        <v>0.57114622992202779</v>
      </c>
      <c r="G678" s="13">
        <v>37399089.169749998</v>
      </c>
      <c r="H678" s="15">
        <f t="shared" si="154"/>
        <v>0.3300055772599495</v>
      </c>
    </row>
    <row r="679" spans="1:8" x14ac:dyDescent="0.25">
      <c r="A679" s="8" t="s">
        <v>7</v>
      </c>
      <c r="B679" s="9">
        <v>36848031.349999994</v>
      </c>
      <c r="C679" s="9">
        <v>39124832</v>
      </c>
      <c r="D679" s="10">
        <f t="shared" si="152"/>
        <v>6.1788935977986847E-2</v>
      </c>
      <c r="E679" s="9">
        <v>20736836.670000002</v>
      </c>
      <c r="F679" s="10">
        <f t="shared" si="153"/>
        <v>0.53001727061728987</v>
      </c>
      <c r="G679" s="9">
        <v>47002332.763249993</v>
      </c>
      <c r="H679" s="11">
        <f t="shared" si="154"/>
        <v>0.20134273709469208</v>
      </c>
    </row>
    <row r="680" spans="1:8" x14ac:dyDescent="0.25">
      <c r="A680" s="12" t="s">
        <v>4</v>
      </c>
      <c r="B680" s="13">
        <v>26020437.609999999</v>
      </c>
      <c r="C680" s="13">
        <v>18957888</v>
      </c>
      <c r="D680" s="14">
        <f t="shared" si="152"/>
        <v>-0.27142316804409805</v>
      </c>
      <c r="E680" s="13">
        <v>11435864.189999999</v>
      </c>
      <c r="F680" s="14">
        <f t="shared" si="153"/>
        <v>0.60322458862506201</v>
      </c>
      <c r="G680" s="13">
        <v>19951508.483333331</v>
      </c>
      <c r="H680" s="15">
        <f t="shared" si="154"/>
        <v>5.2411981932445784E-2</v>
      </c>
    </row>
    <row r="681" spans="1:8" x14ac:dyDescent="0.25">
      <c r="A681" s="8" t="s">
        <v>5</v>
      </c>
      <c r="B681" s="9">
        <v>38883.360000000001</v>
      </c>
      <c r="C681" s="9">
        <v>5340835</v>
      </c>
      <c r="D681" s="10">
        <f t="shared" si="152"/>
        <v>136.35528513996732</v>
      </c>
      <c r="E681" s="9">
        <v>2060455.6600000004</v>
      </c>
      <c r="F681" s="10">
        <f t="shared" si="153"/>
        <v>0.38579279457238436</v>
      </c>
      <c r="G681" s="9">
        <v>5257209.9720833339</v>
      </c>
      <c r="H681" s="11">
        <f t="shared" si="154"/>
        <v>-1.5657669243978933E-2</v>
      </c>
    </row>
    <row r="682" spans="1:8" x14ac:dyDescent="0.25">
      <c r="A682" s="12" t="s">
        <v>3</v>
      </c>
      <c r="B682" s="13">
        <v>5297680.6899999995</v>
      </c>
      <c r="C682" s="13">
        <v>6374910</v>
      </c>
      <c r="D682" s="14">
        <f t="shared" si="152"/>
        <v>0.20333979585319262</v>
      </c>
      <c r="E682" s="13">
        <v>2304678.37</v>
      </c>
      <c r="F682" s="14">
        <f t="shared" si="153"/>
        <v>0.36152327954433866</v>
      </c>
      <c r="G682" s="13">
        <v>5503801.0392500013</v>
      </c>
      <c r="H682" s="15">
        <f t="shared" si="154"/>
        <v>-0.13664647198940827</v>
      </c>
    </row>
    <row r="683" spans="1:8" x14ac:dyDescent="0.25">
      <c r="A683" s="8" t="s">
        <v>2</v>
      </c>
      <c r="B683" s="9">
        <v>9537753.7799999993</v>
      </c>
      <c r="C683" s="9">
        <v>9009594</v>
      </c>
      <c r="D683" s="10">
        <f t="shared" si="152"/>
        <v>-5.5375698742350932E-2</v>
      </c>
      <c r="E683" s="9">
        <v>3193817.73</v>
      </c>
      <c r="F683" s="10">
        <f t="shared" si="153"/>
        <v>0.35449074952767018</v>
      </c>
      <c r="G683" s="9">
        <v>6834120.4176666681</v>
      </c>
      <c r="H683" s="11">
        <f t="shared" si="154"/>
        <v>-0.24146188855272854</v>
      </c>
    </row>
    <row r="684" spans="1:8" x14ac:dyDescent="0.25">
      <c r="A684" s="12" t="s">
        <v>8</v>
      </c>
      <c r="B684" s="13">
        <v>0</v>
      </c>
      <c r="C684" s="13">
        <v>2670000</v>
      </c>
      <c r="D684" s="14"/>
      <c r="E684" s="13">
        <v>0</v>
      </c>
      <c r="F684" s="14"/>
      <c r="G684" s="13">
        <v>0</v>
      </c>
      <c r="H684" s="15"/>
    </row>
    <row r="685" spans="1:8" x14ac:dyDescent="0.25">
      <c r="A685" s="5" t="s">
        <v>0</v>
      </c>
      <c r="B685" s="16">
        <f>SUM(B677:B684)</f>
        <v>119637264.60999998</v>
      </c>
      <c r="C685" s="16">
        <f>SUM(C677:C684)</f>
        <v>133500000</v>
      </c>
      <c r="D685" s="17">
        <f>C685/B685-1</f>
        <v>0.1158730553995071</v>
      </c>
      <c r="E685" s="16">
        <f>SUM(E677:E684)</f>
        <v>66010223.520000003</v>
      </c>
      <c r="F685" s="17">
        <f>E685/C685</f>
        <v>0.49445860314606743</v>
      </c>
      <c r="G685" s="16">
        <f>SUM(G677:G684)</f>
        <v>155768075.1617083</v>
      </c>
      <c r="H685" s="18">
        <f>G685/C685-1</f>
        <v>0.16680206113639162</v>
      </c>
    </row>
    <row r="687" spans="1:8" ht="15.75" thickBot="1" x14ac:dyDescent="0.3"/>
    <row r="688" spans="1:8" ht="45" x14ac:dyDescent="0.25">
      <c r="A688" s="1" t="s">
        <v>67</v>
      </c>
      <c r="B688" s="2" t="s">
        <v>73</v>
      </c>
      <c r="C688" s="2" t="s">
        <v>74</v>
      </c>
      <c r="D688" s="3" t="s">
        <v>76</v>
      </c>
      <c r="E688" s="2" t="s">
        <v>75</v>
      </c>
      <c r="F688" s="3" t="s">
        <v>77</v>
      </c>
      <c r="G688" s="2" t="s">
        <v>82</v>
      </c>
      <c r="H688" s="4" t="s">
        <v>79</v>
      </c>
    </row>
    <row r="689" spans="1:8" x14ac:dyDescent="0.25">
      <c r="A689" s="8" t="s">
        <v>5</v>
      </c>
      <c r="B689" s="9">
        <v>0</v>
      </c>
      <c r="C689" s="9">
        <v>1358813</v>
      </c>
      <c r="D689" s="10"/>
      <c r="E689" s="9">
        <v>832318.41</v>
      </c>
      <c r="F689" s="10">
        <f t="shared" ref="F689:F695" si="155">E689/C689</f>
        <v>0.61253344647129515</v>
      </c>
      <c r="G689" s="9">
        <v>2181494.5735000004</v>
      </c>
      <c r="H689" s="11">
        <f t="shared" ref="H689:H695" si="156">G689/C689-1</f>
        <v>0.60544134733771338</v>
      </c>
    </row>
    <row r="690" spans="1:8" x14ac:dyDescent="0.25">
      <c r="A690" s="12" t="s">
        <v>1</v>
      </c>
      <c r="B690" s="13">
        <v>3146200.1000000006</v>
      </c>
      <c r="C690" s="13">
        <v>5448368</v>
      </c>
      <c r="D690" s="14">
        <f t="shared" ref="D690:D695" si="157">C690/B690-1</f>
        <v>0.73172965063474482</v>
      </c>
      <c r="E690" s="13">
        <v>2596948.8199999998</v>
      </c>
      <c r="F690" s="14">
        <f t="shared" si="155"/>
        <v>0.47664710239836955</v>
      </c>
      <c r="G690" s="13">
        <v>8594517.4092500024</v>
      </c>
      <c r="H690" s="15">
        <f t="shared" si="156"/>
        <v>0.57744803751325202</v>
      </c>
    </row>
    <row r="691" spans="1:8" x14ac:dyDescent="0.25">
      <c r="A691" s="8" t="s">
        <v>6</v>
      </c>
      <c r="B691" s="9">
        <v>5553606.3700000001</v>
      </c>
      <c r="C691" s="9">
        <v>5476648</v>
      </c>
      <c r="D691" s="10">
        <f t="shared" si="157"/>
        <v>-1.3857368504854972E-2</v>
      </c>
      <c r="E691" s="9">
        <v>2710145.42</v>
      </c>
      <c r="F691" s="10">
        <f t="shared" si="155"/>
        <v>0.49485477613313839</v>
      </c>
      <c r="G691" s="9">
        <v>6456128.3331666673</v>
      </c>
      <c r="H691" s="11">
        <f t="shared" si="156"/>
        <v>0.178846683804887</v>
      </c>
    </row>
    <row r="692" spans="1:8" x14ac:dyDescent="0.25">
      <c r="A692" s="12" t="s">
        <v>7</v>
      </c>
      <c r="B692" s="13">
        <v>11100243.960000001</v>
      </c>
      <c r="C692" s="13">
        <v>11539852</v>
      </c>
      <c r="D692" s="14">
        <f t="shared" si="157"/>
        <v>3.9603457508153639E-2</v>
      </c>
      <c r="E692" s="13">
        <v>5667434.6899999995</v>
      </c>
      <c r="F692" s="14">
        <f t="shared" si="155"/>
        <v>0.49111849008115527</v>
      </c>
      <c r="G692" s="13">
        <v>12173431.131999999</v>
      </c>
      <c r="H692" s="15">
        <f t="shared" si="156"/>
        <v>5.4903575193165244E-2</v>
      </c>
    </row>
    <row r="693" spans="1:8" x14ac:dyDescent="0.25">
      <c r="A693" s="8" t="s">
        <v>4</v>
      </c>
      <c r="B693" s="9">
        <v>6390986.5399999991</v>
      </c>
      <c r="C693" s="9">
        <v>4668071</v>
      </c>
      <c r="D693" s="10">
        <f t="shared" si="157"/>
        <v>-0.26958522431812215</v>
      </c>
      <c r="E693" s="9">
        <v>2064738.67</v>
      </c>
      <c r="F693" s="10">
        <f t="shared" si="155"/>
        <v>0.44231089672800605</v>
      </c>
      <c r="G693" s="9">
        <v>3637339.5561666661</v>
      </c>
      <c r="H693" s="11">
        <f t="shared" si="156"/>
        <v>-0.22080457727256808</v>
      </c>
    </row>
    <row r="694" spans="1:8" x14ac:dyDescent="0.25">
      <c r="A694" s="12" t="s">
        <v>2</v>
      </c>
      <c r="B694" s="13">
        <v>2485947.13</v>
      </c>
      <c r="C694" s="13">
        <v>2560365</v>
      </c>
      <c r="D694" s="14">
        <f t="shared" si="157"/>
        <v>2.9935419423018805E-2</v>
      </c>
      <c r="E694" s="13">
        <v>899320.84999999986</v>
      </c>
      <c r="F694" s="14">
        <f t="shared" si="155"/>
        <v>0.35124712687448856</v>
      </c>
      <c r="G694" s="13">
        <v>1890942.9278333336</v>
      </c>
      <c r="H694" s="15">
        <f t="shared" si="156"/>
        <v>-0.26145571907390797</v>
      </c>
    </row>
    <row r="695" spans="1:8" x14ac:dyDescent="0.25">
      <c r="A695" s="8" t="s">
        <v>3</v>
      </c>
      <c r="B695" s="9">
        <v>2229441.1500000004</v>
      </c>
      <c r="C695" s="9">
        <v>2489226</v>
      </c>
      <c r="D695" s="10">
        <f t="shared" si="157"/>
        <v>0.11652465013485536</v>
      </c>
      <c r="E695" s="9">
        <v>675149.00999999989</v>
      </c>
      <c r="F695" s="10">
        <f t="shared" si="155"/>
        <v>0.27122849030180463</v>
      </c>
      <c r="G695" s="9">
        <v>1510551.449583333</v>
      </c>
      <c r="H695" s="11">
        <f t="shared" si="156"/>
        <v>-0.39316420060559665</v>
      </c>
    </row>
    <row r="696" spans="1:8" x14ac:dyDescent="0.25">
      <c r="A696" s="12" t="s">
        <v>8</v>
      </c>
      <c r="B696" s="13">
        <v>0</v>
      </c>
      <c r="C696" s="13">
        <v>684518</v>
      </c>
      <c r="D696" s="14"/>
      <c r="E696" s="13">
        <v>0</v>
      </c>
      <c r="F696" s="14"/>
      <c r="G696" s="13">
        <v>0</v>
      </c>
      <c r="H696" s="15"/>
    </row>
    <row r="697" spans="1:8" x14ac:dyDescent="0.25">
      <c r="A697" s="5" t="s">
        <v>0</v>
      </c>
      <c r="B697" s="16">
        <f>SUM(B689:B696)</f>
        <v>30906425.25</v>
      </c>
      <c r="C697" s="16">
        <f>SUM(C689:C696)</f>
        <v>34225861</v>
      </c>
      <c r="D697" s="17">
        <f>C697/B697-1</f>
        <v>0.107402772179225</v>
      </c>
      <c r="E697" s="16">
        <f>SUM(E689:E696)</f>
        <v>15446055.869999999</v>
      </c>
      <c r="F697" s="17">
        <f>E697/C697</f>
        <v>0.45129780285147536</v>
      </c>
      <c r="G697" s="16">
        <f>SUM(G689:G696)</f>
        <v>36444405.381500006</v>
      </c>
      <c r="H697" s="18">
        <f>G697/C697-1</f>
        <v>6.4820703312620909E-2</v>
      </c>
    </row>
    <row r="699" spans="1:8" ht="15.75" thickBot="1" x14ac:dyDescent="0.3"/>
    <row r="700" spans="1:8" ht="45" x14ac:dyDescent="0.25">
      <c r="A700" s="1" t="s">
        <v>68</v>
      </c>
      <c r="B700" s="2" t="s">
        <v>73</v>
      </c>
      <c r="C700" s="2" t="s">
        <v>74</v>
      </c>
      <c r="D700" s="3" t="s">
        <v>76</v>
      </c>
      <c r="E700" s="2" t="s">
        <v>75</v>
      </c>
      <c r="F700" s="3" t="s">
        <v>77</v>
      </c>
      <c r="G700" s="2" t="s">
        <v>82</v>
      </c>
      <c r="H700" s="4" t="s">
        <v>79</v>
      </c>
    </row>
    <row r="701" spans="1:8" x14ac:dyDescent="0.25">
      <c r="A701" s="8" t="s">
        <v>6</v>
      </c>
      <c r="B701" s="9">
        <v>3477552.2899999996</v>
      </c>
      <c r="C701" s="9">
        <v>3441814</v>
      </c>
      <c r="D701" s="10">
        <f t="shared" ref="D701:D706" si="158">C701/B701-1</f>
        <v>-1.0276851940592802E-2</v>
      </c>
      <c r="E701" s="9">
        <v>2446671.65</v>
      </c>
      <c r="F701" s="10">
        <f t="shared" ref="F701:F707" si="159">E701/C701</f>
        <v>0.71086690041937184</v>
      </c>
      <c r="G701" s="9">
        <v>5705851.3459999999</v>
      </c>
      <c r="H701" s="11">
        <f t="shared" ref="H701:H707" si="160">G701/C701-1</f>
        <v>0.65780351465825859</v>
      </c>
    </row>
    <row r="702" spans="1:8" x14ac:dyDescent="0.25">
      <c r="A702" s="12" t="s">
        <v>1</v>
      </c>
      <c r="B702" s="13">
        <v>2422290.02</v>
      </c>
      <c r="C702" s="13">
        <v>4923493</v>
      </c>
      <c r="D702" s="14">
        <f t="shared" si="158"/>
        <v>1.0325778331035687</v>
      </c>
      <c r="E702" s="13">
        <v>2159549.9700000007</v>
      </c>
      <c r="F702" s="14">
        <f t="shared" si="159"/>
        <v>0.43862151728457838</v>
      </c>
      <c r="G702" s="13">
        <v>7336801.4446666678</v>
      </c>
      <c r="H702" s="15">
        <f t="shared" si="160"/>
        <v>0.49016185148768732</v>
      </c>
    </row>
    <row r="703" spans="1:8" x14ac:dyDescent="0.25">
      <c r="A703" s="8" t="s">
        <v>7</v>
      </c>
      <c r="B703" s="9">
        <v>7096946.9800000004</v>
      </c>
      <c r="C703" s="9">
        <v>7598209</v>
      </c>
      <c r="D703" s="10">
        <f t="shared" si="158"/>
        <v>7.0630655888033633E-2</v>
      </c>
      <c r="E703" s="9">
        <v>4141826.6999999997</v>
      </c>
      <c r="F703" s="10">
        <f t="shared" si="159"/>
        <v>0.54510565581968062</v>
      </c>
      <c r="G703" s="9">
        <v>9118256.9013333321</v>
      </c>
      <c r="H703" s="11">
        <f t="shared" si="160"/>
        <v>0.20005344698116789</v>
      </c>
    </row>
    <row r="704" spans="1:8" x14ac:dyDescent="0.25">
      <c r="A704" s="12" t="s">
        <v>4</v>
      </c>
      <c r="B704" s="13">
        <v>5549294.1999999993</v>
      </c>
      <c r="C704" s="13">
        <v>3302023</v>
      </c>
      <c r="D704" s="14">
        <f t="shared" si="158"/>
        <v>-0.40496522963226556</v>
      </c>
      <c r="E704" s="13">
        <v>1918607.4899999998</v>
      </c>
      <c r="F704" s="14">
        <f t="shared" si="159"/>
        <v>0.58104001395508142</v>
      </c>
      <c r="G704" s="13">
        <v>3156965.273583333</v>
      </c>
      <c r="H704" s="15">
        <f t="shared" si="160"/>
        <v>-4.3929956398446324E-2</v>
      </c>
    </row>
    <row r="705" spans="1:8" x14ac:dyDescent="0.25">
      <c r="A705" s="8" t="s">
        <v>3</v>
      </c>
      <c r="B705" s="9">
        <v>2162286.34</v>
      </c>
      <c r="C705" s="9">
        <v>2387818</v>
      </c>
      <c r="D705" s="10">
        <f t="shared" si="158"/>
        <v>0.10430240242834832</v>
      </c>
      <c r="E705" s="9">
        <v>1007713.48</v>
      </c>
      <c r="F705" s="10">
        <f t="shared" si="159"/>
        <v>0.42202273372593724</v>
      </c>
      <c r="G705" s="9">
        <v>2222283.0283333333</v>
      </c>
      <c r="H705" s="11">
        <f t="shared" si="160"/>
        <v>-6.932478592031166E-2</v>
      </c>
    </row>
    <row r="706" spans="1:8" x14ac:dyDescent="0.25">
      <c r="A706" s="12" t="s">
        <v>2</v>
      </c>
      <c r="B706" s="13">
        <v>2062549.91</v>
      </c>
      <c r="C706" s="13">
        <v>1942105</v>
      </c>
      <c r="D706" s="14">
        <f t="shared" si="158"/>
        <v>-5.8396119005915348E-2</v>
      </c>
      <c r="E706" s="13">
        <v>626388.88</v>
      </c>
      <c r="F706" s="14">
        <f t="shared" si="159"/>
        <v>0.32253090332397066</v>
      </c>
      <c r="G706" s="13">
        <v>1319676.7491666665</v>
      </c>
      <c r="H706" s="15">
        <f t="shared" si="160"/>
        <v>-0.32049155469623603</v>
      </c>
    </row>
    <row r="707" spans="1:8" x14ac:dyDescent="0.25">
      <c r="A707" s="8" t="s">
        <v>5</v>
      </c>
      <c r="B707" s="9">
        <v>0</v>
      </c>
      <c r="C707" s="9">
        <v>999448</v>
      </c>
      <c r="D707" s="10"/>
      <c r="E707" s="9">
        <v>264536.88000000006</v>
      </c>
      <c r="F707" s="10">
        <f t="shared" si="159"/>
        <v>0.2646829850077243</v>
      </c>
      <c r="G707" s="9">
        <v>605509.66116666677</v>
      </c>
      <c r="H707" s="11">
        <f t="shared" si="160"/>
        <v>-0.39415591289725249</v>
      </c>
    </row>
    <row r="708" spans="1:8" x14ac:dyDescent="0.25">
      <c r="A708" s="12" t="s">
        <v>8</v>
      </c>
      <c r="B708" s="13">
        <v>0</v>
      </c>
      <c r="C708" s="13">
        <v>502090</v>
      </c>
      <c r="D708" s="14"/>
      <c r="E708" s="13">
        <v>0</v>
      </c>
      <c r="F708" s="14"/>
      <c r="G708" s="13">
        <v>0</v>
      </c>
      <c r="H708" s="15"/>
    </row>
    <row r="709" spans="1:8" x14ac:dyDescent="0.25">
      <c r="A709" s="5" t="s">
        <v>0</v>
      </c>
      <c r="B709" s="16">
        <f>SUM(B701:B708)</f>
        <v>22770919.739999998</v>
      </c>
      <c r="C709" s="16">
        <f>SUM(C701:C708)</f>
        <v>25097000</v>
      </c>
      <c r="D709" s="17">
        <f>C709/B709-1</f>
        <v>0.10215135297824385</v>
      </c>
      <c r="E709" s="16">
        <f>SUM(E701:E708)</f>
        <v>12565295.050000003</v>
      </c>
      <c r="F709" s="17">
        <f>E709/C709</f>
        <v>0.50066920548272709</v>
      </c>
      <c r="G709" s="16">
        <f>SUM(G701:G708)</f>
        <v>29465344.404250003</v>
      </c>
      <c r="H709" s="18">
        <f>G709/C709-1</f>
        <v>0.17405842946368111</v>
      </c>
    </row>
    <row r="711" spans="1:8" ht="15.75" thickBot="1" x14ac:dyDescent="0.3"/>
    <row r="712" spans="1:8" ht="45" x14ac:dyDescent="0.25">
      <c r="A712" s="1" t="s">
        <v>69</v>
      </c>
      <c r="B712" s="2" t="s">
        <v>73</v>
      </c>
      <c r="C712" s="2" t="s">
        <v>74</v>
      </c>
      <c r="D712" s="3" t="s">
        <v>76</v>
      </c>
      <c r="E712" s="2" t="s">
        <v>75</v>
      </c>
      <c r="F712" s="3" t="s">
        <v>77</v>
      </c>
      <c r="G712" s="2" t="s">
        <v>82</v>
      </c>
      <c r="H712" s="4" t="s">
        <v>79</v>
      </c>
    </row>
    <row r="713" spans="1:8" x14ac:dyDescent="0.25">
      <c r="A713" s="8" t="s">
        <v>1</v>
      </c>
      <c r="B713" s="9">
        <v>688938.15999999992</v>
      </c>
      <c r="C713" s="9">
        <v>1400609</v>
      </c>
      <c r="D713" s="10">
        <f>C713/B713-1</f>
        <v>1.0329966916043674</v>
      </c>
      <c r="E713" s="9">
        <v>711793.05000000016</v>
      </c>
      <c r="F713" s="10">
        <f t="shared" ref="F713:F719" si="161">E713/C713</f>
        <v>0.50820253903837553</v>
      </c>
      <c r="G713" s="9">
        <v>2490158.6589166662</v>
      </c>
      <c r="H713" s="11">
        <f t="shared" ref="H713:H719" si="162">G713/C713-1</f>
        <v>0.77791136492530466</v>
      </c>
    </row>
    <row r="714" spans="1:8" x14ac:dyDescent="0.25">
      <c r="A714" s="12" t="s">
        <v>6</v>
      </c>
      <c r="B714" s="13">
        <v>998298.6</v>
      </c>
      <c r="C714" s="13">
        <v>1001086</v>
      </c>
      <c r="D714" s="14">
        <f>C714/B714-1</f>
        <v>2.7921505649712852E-3</v>
      </c>
      <c r="E714" s="13">
        <v>599896.35</v>
      </c>
      <c r="F714" s="14">
        <f t="shared" si="161"/>
        <v>0.59924556931172746</v>
      </c>
      <c r="G714" s="13">
        <v>1361995.2544166669</v>
      </c>
      <c r="H714" s="15">
        <f t="shared" si="162"/>
        <v>0.36051773215954164</v>
      </c>
    </row>
    <row r="715" spans="1:8" x14ac:dyDescent="0.25">
      <c r="A715" s="8" t="s">
        <v>5</v>
      </c>
      <c r="B715" s="9">
        <v>0</v>
      </c>
      <c r="C715" s="9">
        <v>350214</v>
      </c>
      <c r="D715" s="10"/>
      <c r="E715" s="9">
        <v>172249.82</v>
      </c>
      <c r="F715" s="10">
        <f t="shared" si="161"/>
        <v>0.49184161683998928</v>
      </c>
      <c r="G715" s="9">
        <v>426167.31316666672</v>
      </c>
      <c r="H715" s="11">
        <f t="shared" si="162"/>
        <v>0.21687686148088514</v>
      </c>
    </row>
    <row r="716" spans="1:8" x14ac:dyDescent="0.25">
      <c r="A716" s="12" t="s">
        <v>7</v>
      </c>
      <c r="B716" s="13">
        <v>2513409.2599999998</v>
      </c>
      <c r="C716" s="13">
        <v>2680464</v>
      </c>
      <c r="D716" s="14">
        <f>C716/B716-1</f>
        <v>6.646539529340334E-2</v>
      </c>
      <c r="E716" s="13">
        <v>1423030.5200000003</v>
      </c>
      <c r="F716" s="14">
        <f t="shared" si="161"/>
        <v>0.53088962209527912</v>
      </c>
      <c r="G716" s="13">
        <v>3185992.0279166671</v>
      </c>
      <c r="H716" s="15">
        <f t="shared" si="162"/>
        <v>0.18859720851190942</v>
      </c>
    </row>
    <row r="717" spans="1:8" x14ac:dyDescent="0.25">
      <c r="A717" s="8" t="s">
        <v>4</v>
      </c>
      <c r="B717" s="9">
        <v>1794429.4000000001</v>
      </c>
      <c r="C717" s="9">
        <v>1285368</v>
      </c>
      <c r="D717" s="10">
        <f>C717/B717-1</f>
        <v>-0.28368984591982283</v>
      </c>
      <c r="E717" s="9">
        <v>721854.7</v>
      </c>
      <c r="F717" s="10">
        <f t="shared" si="161"/>
        <v>0.56159380037467865</v>
      </c>
      <c r="G717" s="9">
        <v>1334671.9129999999</v>
      </c>
      <c r="H717" s="11">
        <f t="shared" si="162"/>
        <v>3.835781892812018E-2</v>
      </c>
    </row>
    <row r="718" spans="1:8" x14ac:dyDescent="0.25">
      <c r="A718" s="12" t="s">
        <v>2</v>
      </c>
      <c r="B718" s="13">
        <v>484691.19999999995</v>
      </c>
      <c r="C718" s="13">
        <v>545235</v>
      </c>
      <c r="D718" s="14">
        <f>C718/B718-1</f>
        <v>0.12491210898815597</v>
      </c>
      <c r="E718" s="13">
        <v>226298.40000000002</v>
      </c>
      <c r="F718" s="14">
        <f t="shared" si="161"/>
        <v>0.41504745660128206</v>
      </c>
      <c r="G718" s="13">
        <v>490289.61058333341</v>
      </c>
      <c r="H718" s="15">
        <f t="shared" si="162"/>
        <v>-0.10077377537514387</v>
      </c>
    </row>
    <row r="719" spans="1:8" x14ac:dyDescent="0.25">
      <c r="A719" s="8" t="s">
        <v>3</v>
      </c>
      <c r="B719" s="9">
        <v>816345.47</v>
      </c>
      <c r="C719" s="9">
        <v>1316367</v>
      </c>
      <c r="D719" s="10">
        <f>C719/B719-1</f>
        <v>0.61251216350842252</v>
      </c>
      <c r="E719" s="9">
        <v>347192.09999999992</v>
      </c>
      <c r="F719" s="10">
        <f t="shared" si="161"/>
        <v>0.26375023074871973</v>
      </c>
      <c r="G719" s="9">
        <v>890042.14991666691</v>
      </c>
      <c r="H719" s="11">
        <f t="shared" si="162"/>
        <v>-0.32386473535369176</v>
      </c>
    </row>
    <row r="720" spans="1:8" x14ac:dyDescent="0.25">
      <c r="A720" s="12" t="s">
        <v>8</v>
      </c>
      <c r="B720" s="13">
        <v>0</v>
      </c>
      <c r="C720" s="13">
        <v>175089</v>
      </c>
      <c r="D720" s="14"/>
      <c r="E720" s="13">
        <v>0</v>
      </c>
      <c r="F720" s="14"/>
      <c r="G720" s="13">
        <v>0</v>
      </c>
      <c r="H720" s="15"/>
    </row>
    <row r="721" spans="1:8" x14ac:dyDescent="0.25">
      <c r="A721" s="5" t="s">
        <v>0</v>
      </c>
      <c r="B721" s="16">
        <f>SUM(B713:B720)</f>
        <v>7296112.0899999999</v>
      </c>
      <c r="C721" s="16">
        <f>SUM(C713:C720)</f>
        <v>8754432</v>
      </c>
      <c r="D721" s="17">
        <f>C721/B721-1</f>
        <v>0.19987630288722724</v>
      </c>
      <c r="E721" s="16">
        <f>SUM(E713:E720)</f>
        <v>4202314.9400000004</v>
      </c>
      <c r="F721" s="17">
        <f>E721/C721</f>
        <v>0.48002142686127441</v>
      </c>
      <c r="G721" s="16">
        <f>SUM(G713:G720)</f>
        <v>10179316.927916668</v>
      </c>
      <c r="H721" s="18">
        <f>G721/C721-1</f>
        <v>0.16276155071130471</v>
      </c>
    </row>
    <row r="723" spans="1:8" ht="15.75" thickBot="1" x14ac:dyDescent="0.3"/>
    <row r="724" spans="1:8" ht="45" x14ac:dyDescent="0.25">
      <c r="A724" s="1" t="s">
        <v>70</v>
      </c>
      <c r="B724" s="2" t="s">
        <v>73</v>
      </c>
      <c r="C724" s="2" t="s">
        <v>74</v>
      </c>
      <c r="D724" s="3" t="s">
        <v>76</v>
      </c>
      <c r="E724" s="2" t="s">
        <v>75</v>
      </c>
      <c r="F724" s="3" t="s">
        <v>77</v>
      </c>
      <c r="G724" s="2" t="s">
        <v>82</v>
      </c>
      <c r="H724" s="4" t="s">
        <v>79</v>
      </c>
    </row>
    <row r="725" spans="1:8" x14ac:dyDescent="0.25">
      <c r="A725" s="8" t="s">
        <v>6</v>
      </c>
      <c r="B725" s="9">
        <v>318566.54000000004</v>
      </c>
      <c r="C725" s="9">
        <v>326599</v>
      </c>
      <c r="D725" s="10">
        <f>C725/B725-1</f>
        <v>2.5214386922116638E-2</v>
      </c>
      <c r="E725" s="9">
        <v>166079.99</v>
      </c>
      <c r="F725" s="10">
        <f t="shared" ref="F725:F731" si="163">E725/C725</f>
        <v>0.50851346758563254</v>
      </c>
      <c r="G725" s="9">
        <v>399975.82741666667</v>
      </c>
      <c r="H725" s="11">
        <f t="shared" ref="H725:H731" si="164">G725/C725-1</f>
        <v>0.22466947974937668</v>
      </c>
    </row>
    <row r="726" spans="1:8" x14ac:dyDescent="0.25">
      <c r="A726" s="12" t="s">
        <v>4</v>
      </c>
      <c r="B726" s="13">
        <v>2924749.3400000003</v>
      </c>
      <c r="C726" s="13">
        <v>2012036</v>
      </c>
      <c r="D726" s="14">
        <f>C726/B726-1</f>
        <v>-0.31206549139694828</v>
      </c>
      <c r="E726" s="13">
        <v>1214244.3799999999</v>
      </c>
      <c r="F726" s="14">
        <f t="shared" si="163"/>
        <v>0.60349038486388906</v>
      </c>
      <c r="G726" s="13">
        <v>2227970.5959166666</v>
      </c>
      <c r="H726" s="15">
        <f t="shared" si="164"/>
        <v>0.10732143754717449</v>
      </c>
    </row>
    <row r="727" spans="1:8" x14ac:dyDescent="0.25">
      <c r="A727" s="8" t="s">
        <v>7</v>
      </c>
      <c r="B727" s="9">
        <v>2964954.0999999996</v>
      </c>
      <c r="C727" s="9">
        <v>3202455</v>
      </c>
      <c r="D727" s="10">
        <f>C727/B727-1</f>
        <v>8.0102724018560778E-2</v>
      </c>
      <c r="E727" s="9">
        <v>1499814.7000000002</v>
      </c>
      <c r="F727" s="10">
        <f t="shared" si="163"/>
        <v>0.46833279468407835</v>
      </c>
      <c r="G727" s="9">
        <v>3271859.9144999995</v>
      </c>
      <c r="H727" s="11">
        <f t="shared" si="164"/>
        <v>2.1672408979985569E-2</v>
      </c>
    </row>
    <row r="728" spans="1:8" x14ac:dyDescent="0.25">
      <c r="A728" s="12" t="s">
        <v>1</v>
      </c>
      <c r="B728" s="13">
        <v>665978.6599999998</v>
      </c>
      <c r="C728" s="13">
        <v>2779511</v>
      </c>
      <c r="D728" s="14">
        <f>C728/B728-1</f>
        <v>3.1735736697629333</v>
      </c>
      <c r="E728" s="13">
        <v>704067.02000000014</v>
      </c>
      <c r="F728" s="14">
        <f t="shared" si="163"/>
        <v>0.2533060743418537</v>
      </c>
      <c r="G728" s="13">
        <v>2632747.4570000004</v>
      </c>
      <c r="H728" s="15">
        <f t="shared" si="164"/>
        <v>-5.2801929188263541E-2</v>
      </c>
    </row>
    <row r="729" spans="1:8" x14ac:dyDescent="0.25">
      <c r="A729" s="8" t="s">
        <v>5</v>
      </c>
      <c r="B729" s="9">
        <v>0</v>
      </c>
      <c r="C729" s="9">
        <v>426227</v>
      </c>
      <c r="D729" s="10"/>
      <c r="E729" s="9">
        <v>147921.47999999998</v>
      </c>
      <c r="F729" s="10">
        <f t="shared" si="163"/>
        <v>0.34704859147824979</v>
      </c>
      <c r="G729" s="9">
        <v>318318.88183333323</v>
      </c>
      <c r="H729" s="11">
        <f t="shared" si="164"/>
        <v>-0.25317053627918162</v>
      </c>
    </row>
    <row r="730" spans="1:8" x14ac:dyDescent="0.25">
      <c r="A730" s="12" t="s">
        <v>3</v>
      </c>
      <c r="B730" s="13">
        <v>695167.2799999998</v>
      </c>
      <c r="C730" s="13">
        <v>928343</v>
      </c>
      <c r="D730" s="14">
        <f>C730/B730-1</f>
        <v>0.33542389969792641</v>
      </c>
      <c r="E730" s="13">
        <v>246434.88</v>
      </c>
      <c r="F730" s="14">
        <f t="shared" si="163"/>
        <v>0.26545671158181838</v>
      </c>
      <c r="G730" s="13">
        <v>583744.74624999997</v>
      </c>
      <c r="H730" s="15">
        <f t="shared" si="164"/>
        <v>-0.37119712622382028</v>
      </c>
    </row>
    <row r="731" spans="1:8" x14ac:dyDescent="0.25">
      <c r="A731" s="8" t="s">
        <v>2</v>
      </c>
      <c r="B731" s="9">
        <v>771201.09</v>
      </c>
      <c r="C731" s="9">
        <v>784481</v>
      </c>
      <c r="D731" s="10">
        <f>C731/B731-1</f>
        <v>1.7219775973086326E-2</v>
      </c>
      <c r="E731" s="9">
        <v>220620.05000000002</v>
      </c>
      <c r="F731" s="10">
        <f t="shared" si="163"/>
        <v>0.28123058429713405</v>
      </c>
      <c r="G731" s="9">
        <v>467622.79124999995</v>
      </c>
      <c r="H731" s="11">
        <f t="shared" si="164"/>
        <v>-0.40390807266205309</v>
      </c>
    </row>
    <row r="732" spans="1:8" x14ac:dyDescent="0.25">
      <c r="A732" s="12" t="s">
        <v>8</v>
      </c>
      <c r="B732" s="13">
        <v>0</v>
      </c>
      <c r="C732" s="13">
        <v>213463</v>
      </c>
      <c r="D732" s="14"/>
      <c r="E732" s="13">
        <v>0</v>
      </c>
      <c r="F732" s="14"/>
      <c r="G732" s="13">
        <v>0</v>
      </c>
      <c r="H732" s="15"/>
    </row>
    <row r="733" spans="1:8" x14ac:dyDescent="0.25">
      <c r="A733" s="5" t="s">
        <v>0</v>
      </c>
      <c r="B733" s="16">
        <f>SUM(B725:B732)</f>
        <v>8340617.0099999998</v>
      </c>
      <c r="C733" s="16">
        <f>SUM(C725:C732)</f>
        <v>10673115</v>
      </c>
      <c r="D733" s="17">
        <f>C733/B733-1</f>
        <v>0.279655328521073</v>
      </c>
      <c r="E733" s="16">
        <f>SUM(E725:E732)</f>
        <v>4199182.5</v>
      </c>
      <c r="F733" s="17">
        <f>E733/C733</f>
        <v>0.39343551531113458</v>
      </c>
      <c r="G733" s="16">
        <f>SUM(G725:G732)</f>
        <v>9902240.2141666654</v>
      </c>
      <c r="H733" s="18">
        <f>G733/C733-1</f>
        <v>-7.2225848389465885E-2</v>
      </c>
    </row>
    <row r="735" spans="1:8" ht="15.75" thickBot="1" x14ac:dyDescent="0.3"/>
    <row r="736" spans="1:8" ht="45" x14ac:dyDescent="0.25">
      <c r="A736" s="1" t="s">
        <v>30</v>
      </c>
      <c r="B736" s="2" t="s">
        <v>73</v>
      </c>
      <c r="C736" s="2" t="s">
        <v>74</v>
      </c>
      <c r="D736" s="3" t="s">
        <v>76</v>
      </c>
      <c r="E736" s="2" t="s">
        <v>75</v>
      </c>
      <c r="F736" s="3" t="s">
        <v>77</v>
      </c>
      <c r="G736" s="2" t="s">
        <v>82</v>
      </c>
      <c r="H736" s="4" t="s">
        <v>79</v>
      </c>
    </row>
    <row r="737" spans="1:8" x14ac:dyDescent="0.25">
      <c r="A737" s="8" t="s">
        <v>1</v>
      </c>
      <c r="B737" s="9">
        <v>4170191.09</v>
      </c>
      <c r="C737" s="9">
        <v>8651755</v>
      </c>
      <c r="D737" s="10">
        <f t="shared" ref="D737:D742" si="165">C737/B737-1</f>
        <v>1.0746663194275827</v>
      </c>
      <c r="E737" s="9">
        <v>3979736.0500000003</v>
      </c>
      <c r="F737" s="10">
        <f t="shared" ref="F737:F743" si="166">E737/C737</f>
        <v>0.45999176467664654</v>
      </c>
      <c r="G737" s="9">
        <v>14367587.696791667</v>
      </c>
      <c r="H737" s="11">
        <f t="shared" ref="H737:H743" si="167">G737/C737-1</f>
        <v>0.66065586656021447</v>
      </c>
    </row>
    <row r="738" spans="1:8" x14ac:dyDescent="0.25">
      <c r="A738" s="12" t="s">
        <v>6</v>
      </c>
      <c r="B738" s="13">
        <v>5991099.3799999999</v>
      </c>
      <c r="C738" s="13">
        <v>5651795</v>
      </c>
      <c r="D738" s="14">
        <f t="shared" si="165"/>
        <v>-5.6634744055939823E-2</v>
      </c>
      <c r="E738" s="13">
        <v>2898249.64</v>
      </c>
      <c r="F738" s="14">
        <f t="shared" si="166"/>
        <v>0.51280162143177521</v>
      </c>
      <c r="G738" s="13">
        <v>6696787.7937499993</v>
      </c>
      <c r="H738" s="15">
        <f t="shared" si="167"/>
        <v>0.18489573555834893</v>
      </c>
    </row>
    <row r="739" spans="1:8" x14ac:dyDescent="0.25">
      <c r="A739" s="8" t="s">
        <v>7</v>
      </c>
      <c r="B739" s="9">
        <v>11707792.049999999</v>
      </c>
      <c r="C739" s="9">
        <v>12997320</v>
      </c>
      <c r="D739" s="10">
        <f t="shared" si="165"/>
        <v>0.11014271046947766</v>
      </c>
      <c r="E739" s="9">
        <v>5956406.5299999993</v>
      </c>
      <c r="F739" s="10">
        <f t="shared" si="166"/>
        <v>0.45827959379318195</v>
      </c>
      <c r="G739" s="9">
        <v>12783050.224333335</v>
      </c>
      <c r="H739" s="11">
        <f t="shared" si="167"/>
        <v>-1.6485689024096195E-2</v>
      </c>
    </row>
    <row r="740" spans="1:8" x14ac:dyDescent="0.25">
      <c r="A740" s="12" t="s">
        <v>3</v>
      </c>
      <c r="B740" s="13">
        <v>1925310.5700000003</v>
      </c>
      <c r="C740" s="13">
        <v>2291175</v>
      </c>
      <c r="D740" s="14">
        <f t="shared" si="165"/>
        <v>0.19002878584933947</v>
      </c>
      <c r="E740" s="13">
        <v>821671.15000000014</v>
      </c>
      <c r="F740" s="14">
        <f t="shared" si="166"/>
        <v>0.35862435213373056</v>
      </c>
      <c r="G740" s="13">
        <v>1885333.1317500002</v>
      </c>
      <c r="H740" s="15">
        <f t="shared" si="167"/>
        <v>-0.17713263642017729</v>
      </c>
    </row>
    <row r="741" spans="1:8" x14ac:dyDescent="0.25">
      <c r="A741" s="8" t="s">
        <v>2</v>
      </c>
      <c r="B741" s="9">
        <v>3340389.9199999995</v>
      </c>
      <c r="C741" s="9">
        <v>3287588</v>
      </c>
      <c r="D741" s="10">
        <f t="shared" si="165"/>
        <v>-1.5807112721738625E-2</v>
      </c>
      <c r="E741" s="9">
        <v>1087044.1000000001</v>
      </c>
      <c r="F741" s="10">
        <f t="shared" si="166"/>
        <v>0.33065095139658623</v>
      </c>
      <c r="G741" s="9">
        <v>2196332.5332500003</v>
      </c>
      <c r="H741" s="11">
        <f t="shared" si="167"/>
        <v>-0.33193194121343661</v>
      </c>
    </row>
    <row r="742" spans="1:8" x14ac:dyDescent="0.25">
      <c r="A742" s="12" t="s">
        <v>4</v>
      </c>
      <c r="B742" s="13">
        <v>10623420.26</v>
      </c>
      <c r="C742" s="13">
        <v>7322989</v>
      </c>
      <c r="D742" s="14">
        <f t="shared" si="165"/>
        <v>-0.31067501607057757</v>
      </c>
      <c r="E742" s="13">
        <v>3006752.8300000005</v>
      </c>
      <c r="F742" s="14">
        <f t="shared" si="166"/>
        <v>0.41059092537213976</v>
      </c>
      <c r="G742" s="13">
        <v>4838741.099750001</v>
      </c>
      <c r="H742" s="15">
        <f t="shared" si="167"/>
        <v>-0.33923960561049582</v>
      </c>
    </row>
    <row r="743" spans="1:8" x14ac:dyDescent="0.25">
      <c r="A743" s="8" t="s">
        <v>5</v>
      </c>
      <c r="B743" s="9">
        <v>0</v>
      </c>
      <c r="C743" s="9">
        <v>1713277</v>
      </c>
      <c r="D743" s="10"/>
      <c r="E743" s="9">
        <v>441799.84000000014</v>
      </c>
      <c r="F743" s="10">
        <f t="shared" si="166"/>
        <v>0.25786830734317928</v>
      </c>
      <c r="G743" s="9">
        <v>1115136.8540833334</v>
      </c>
      <c r="H743" s="11">
        <f t="shared" si="167"/>
        <v>-0.34912051344684292</v>
      </c>
    </row>
    <row r="744" spans="1:8" x14ac:dyDescent="0.25">
      <c r="A744" s="12" t="s">
        <v>8</v>
      </c>
      <c r="B744" s="13">
        <v>0</v>
      </c>
      <c r="C744" s="13">
        <v>858832</v>
      </c>
      <c r="D744" s="14"/>
      <c r="E744" s="13">
        <v>0</v>
      </c>
      <c r="F744" s="14"/>
      <c r="G744" s="13">
        <v>0</v>
      </c>
      <c r="H744" s="15"/>
    </row>
    <row r="745" spans="1:8" x14ac:dyDescent="0.25">
      <c r="A745" s="5" t="s">
        <v>0</v>
      </c>
      <c r="B745" s="16">
        <f>SUM(B737:B744)</f>
        <v>37758203.269999996</v>
      </c>
      <c r="C745" s="16">
        <f>SUM(C737:C744)</f>
        <v>42774731</v>
      </c>
      <c r="D745" s="17">
        <f>C745/B745-1</f>
        <v>0.13285928078007303</v>
      </c>
      <c r="E745" s="16">
        <f>SUM(E737:E744)</f>
        <v>18191660.140000001</v>
      </c>
      <c r="F745" s="17">
        <f>E745/C745</f>
        <v>0.42528987826948578</v>
      </c>
      <c r="G745" s="16">
        <f>SUM(G737:G744)</f>
        <v>43882969.333708338</v>
      </c>
      <c r="H745" s="18">
        <f>G745/C745-1</f>
        <v>2.5908715444834529E-2</v>
      </c>
    </row>
    <row r="747" spans="1:8" ht="15.75" thickBot="1" x14ac:dyDescent="0.3"/>
    <row r="748" spans="1:8" ht="45" x14ac:dyDescent="0.25">
      <c r="A748" s="1" t="s">
        <v>71</v>
      </c>
      <c r="B748" s="2" t="s">
        <v>73</v>
      </c>
      <c r="C748" s="2" t="s">
        <v>74</v>
      </c>
      <c r="D748" s="3" t="s">
        <v>76</v>
      </c>
      <c r="E748" s="2" t="s">
        <v>75</v>
      </c>
      <c r="F748" s="3" t="s">
        <v>77</v>
      </c>
      <c r="G748" s="2" t="s">
        <v>82</v>
      </c>
      <c r="H748" s="4" t="s">
        <v>79</v>
      </c>
    </row>
    <row r="749" spans="1:8" x14ac:dyDescent="0.25">
      <c r="A749" s="8" t="s">
        <v>1</v>
      </c>
      <c r="B749" s="9">
        <v>2688474.2700000005</v>
      </c>
      <c r="C749" s="9">
        <v>4897529</v>
      </c>
      <c r="D749" s="10">
        <f>C749/B749-1</f>
        <v>0.82167597981140394</v>
      </c>
      <c r="E749" s="9">
        <v>2285663.87</v>
      </c>
      <c r="F749" s="10">
        <f t="shared" ref="F749:F755" si="168">E749/C749</f>
        <v>0.46669736309881987</v>
      </c>
      <c r="G749" s="9">
        <v>7494655.6840416687</v>
      </c>
      <c r="H749" s="11">
        <f t="shared" ref="H749:H755" si="169">G749/C749-1</f>
        <v>0.53029327320811559</v>
      </c>
    </row>
    <row r="750" spans="1:8" x14ac:dyDescent="0.25">
      <c r="A750" s="12" t="s">
        <v>6</v>
      </c>
      <c r="B750" s="13">
        <v>2925426.5999999996</v>
      </c>
      <c r="C750" s="13">
        <v>2818139</v>
      </c>
      <c r="D750" s="14">
        <f>C750/B750-1</f>
        <v>-3.6674172580504871E-2</v>
      </c>
      <c r="E750" s="13">
        <v>1545811.22</v>
      </c>
      <c r="F750" s="14">
        <f t="shared" si="168"/>
        <v>0.54852199270511492</v>
      </c>
      <c r="G750" s="13">
        <v>3372550.0193333332</v>
      </c>
      <c r="H750" s="15">
        <f t="shared" si="169"/>
        <v>0.1967294797500525</v>
      </c>
    </row>
    <row r="751" spans="1:8" x14ac:dyDescent="0.25">
      <c r="A751" s="8" t="s">
        <v>3</v>
      </c>
      <c r="B751" s="9">
        <v>2234984.48</v>
      </c>
      <c r="C751" s="9">
        <v>2241379</v>
      </c>
      <c r="D751" s="10">
        <f>C751/B751-1</f>
        <v>2.8611026417508789E-3</v>
      </c>
      <c r="E751" s="9">
        <v>916195.44</v>
      </c>
      <c r="F751" s="10">
        <f t="shared" si="168"/>
        <v>0.40876417598273201</v>
      </c>
      <c r="G751" s="9">
        <v>2235375.354416667</v>
      </c>
      <c r="H751" s="11">
        <f t="shared" si="169"/>
        <v>-2.6785499388246592E-3</v>
      </c>
    </row>
    <row r="752" spans="1:8" x14ac:dyDescent="0.25">
      <c r="A752" s="12" t="s">
        <v>7</v>
      </c>
      <c r="B752" s="13">
        <v>6726741.04</v>
      </c>
      <c r="C752" s="13">
        <v>7379002</v>
      </c>
      <c r="D752" s="14">
        <f>C752/B752-1</f>
        <v>9.6965373889285278E-2</v>
      </c>
      <c r="E752" s="13">
        <v>3437179.0700000003</v>
      </c>
      <c r="F752" s="14">
        <f t="shared" si="168"/>
        <v>0.46580541243924317</v>
      </c>
      <c r="G752" s="13">
        <v>7227358.0633333325</v>
      </c>
      <c r="H752" s="15">
        <f t="shared" si="169"/>
        <v>-2.0550737981459788E-2</v>
      </c>
    </row>
    <row r="753" spans="1:8" x14ac:dyDescent="0.25">
      <c r="A753" s="8" t="s">
        <v>5</v>
      </c>
      <c r="B753" s="9">
        <v>0</v>
      </c>
      <c r="C753" s="9">
        <v>980038</v>
      </c>
      <c r="D753" s="10"/>
      <c r="E753" s="9">
        <v>317119.08999999997</v>
      </c>
      <c r="F753" s="10">
        <f t="shared" si="168"/>
        <v>0.32357836124721689</v>
      </c>
      <c r="G753" s="9">
        <v>709195.58175000013</v>
      </c>
      <c r="H753" s="11">
        <f t="shared" si="169"/>
        <v>-0.27635909857576935</v>
      </c>
    </row>
    <row r="754" spans="1:8" x14ac:dyDescent="0.25">
      <c r="A754" s="12" t="s">
        <v>4</v>
      </c>
      <c r="B754" s="13">
        <v>6025529.5799999991</v>
      </c>
      <c r="C754" s="13">
        <v>4358613</v>
      </c>
      <c r="D754" s="14">
        <f>C754/B754-1</f>
        <v>-0.27664233622432888</v>
      </c>
      <c r="E754" s="13">
        <v>1898862.2400000002</v>
      </c>
      <c r="F754" s="14">
        <f t="shared" si="168"/>
        <v>0.43565745341465284</v>
      </c>
      <c r="G754" s="13">
        <v>3147460.9450833336</v>
      </c>
      <c r="H754" s="15">
        <f t="shared" si="169"/>
        <v>-0.27787556613002029</v>
      </c>
    </row>
    <row r="755" spans="1:8" x14ac:dyDescent="0.25">
      <c r="A755" s="8" t="s">
        <v>2</v>
      </c>
      <c r="B755" s="9">
        <v>2176835.4500000002</v>
      </c>
      <c r="C755" s="9">
        <v>1825300</v>
      </c>
      <c r="D755" s="10">
        <f>C755/B755-1</f>
        <v>-0.1614892159166188</v>
      </c>
      <c r="E755" s="9">
        <v>617987.09000000008</v>
      </c>
      <c r="F755" s="10">
        <f t="shared" si="168"/>
        <v>0.33856740809729913</v>
      </c>
      <c r="G755" s="9">
        <v>1272744.1413333332</v>
      </c>
      <c r="H755" s="11">
        <f t="shared" si="169"/>
        <v>-0.30272057123030005</v>
      </c>
    </row>
    <row r="756" spans="1:8" x14ac:dyDescent="0.25">
      <c r="A756" s="12" t="s">
        <v>8</v>
      </c>
      <c r="B756" s="13">
        <v>0</v>
      </c>
      <c r="C756" s="13">
        <v>500000</v>
      </c>
      <c r="D756" s="14"/>
      <c r="E756" s="13">
        <v>0</v>
      </c>
      <c r="F756" s="14"/>
      <c r="G756" s="13">
        <v>0</v>
      </c>
      <c r="H756" s="15"/>
    </row>
    <row r="757" spans="1:8" x14ac:dyDescent="0.25">
      <c r="A757" s="5" t="s">
        <v>0</v>
      </c>
      <c r="B757" s="16">
        <f>SUM(B749:B756)</f>
        <v>22777991.419999998</v>
      </c>
      <c r="C757" s="16">
        <f>SUM(C749:C756)</f>
        <v>25000000</v>
      </c>
      <c r="D757" s="17">
        <f>C757/B757-1</f>
        <v>9.7550681226834968E-2</v>
      </c>
      <c r="E757" s="16">
        <f>SUM(E749:E756)</f>
        <v>11018818.02</v>
      </c>
      <c r="F757" s="17">
        <f>E757/C757</f>
        <v>0.4407527208</v>
      </c>
      <c r="G757" s="16">
        <f>SUM(G749:G756)</f>
        <v>25459339.789291672</v>
      </c>
      <c r="H757" s="18">
        <f>G757/C757-1</f>
        <v>1.8373591571666958E-2</v>
      </c>
    </row>
  </sheetData>
  <sortState ref="A749:H756">
    <sortCondition descending="1" ref="H7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İL GRUP</vt:lpstr>
      <vt:lpstr>HASTANE-YIL</vt:lpstr>
      <vt:lpstr>HASTANE-GRUP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2018-10-18T12:58:37Z</dcterms:modified>
</cp:coreProperties>
</file>